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v4\Documents\Auxiliares 3620\ESTADOS FINANCIEROS UTEG\Edos Fin 2 trim 19\Pagina tv4\6Informacion Presupuestaria\"/>
    </mc:Choice>
  </mc:AlternateContent>
  <bookViews>
    <workbookView xWindow="0" yWindow="0" windowWidth="20490" windowHeight="7665"/>
  </bookViews>
  <sheets>
    <sheet name="EAIE" sheetId="1" r:id="rId1"/>
  </sheets>
  <definedNames>
    <definedName name="Abr">#REF!</definedName>
    <definedName name="_xlnm.Print_Area" localSheetId="0">EAIE!$B$1:$J$50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33" i="1"/>
  <c r="I32" i="1"/>
  <c r="I31" i="1"/>
  <c r="I30" i="1"/>
  <c r="I29" i="1"/>
  <c r="I28" i="1"/>
  <c r="I27" i="1"/>
  <c r="I26" i="1"/>
  <c r="I36" i="1"/>
  <c r="J36" i="1"/>
  <c r="H36" i="1"/>
  <c r="G36" i="1"/>
  <c r="F36" i="1"/>
  <c r="E36" i="1"/>
  <c r="D36" i="1"/>
  <c r="J33" i="1"/>
  <c r="J32" i="1"/>
  <c r="J31" i="1"/>
  <c r="J30" i="1"/>
  <c r="J29" i="1"/>
  <c r="J28" i="1"/>
  <c r="J27" i="1"/>
  <c r="J26" i="1"/>
  <c r="J25" i="1" s="1"/>
  <c r="F33" i="1"/>
  <c r="F32" i="1"/>
  <c r="F31" i="1"/>
  <c r="F30" i="1"/>
  <c r="F29" i="1"/>
  <c r="F28" i="1"/>
  <c r="F27" i="1"/>
  <c r="F26" i="1"/>
  <c r="H25" i="1"/>
  <c r="G25" i="1"/>
  <c r="F25" i="1"/>
  <c r="E25" i="1"/>
  <c r="F18" i="1"/>
  <c r="F17" i="1" s="1"/>
  <c r="E17" i="1"/>
  <c r="I18" i="1" l="1"/>
  <c r="J10" i="1"/>
  <c r="J9" i="1"/>
  <c r="F10" i="1"/>
  <c r="I10" i="1" s="1"/>
  <c r="J19" i="1"/>
  <c r="J22" i="1"/>
  <c r="J21" i="1"/>
  <c r="J20" i="1"/>
  <c r="H19" i="1"/>
  <c r="G19" i="1"/>
  <c r="G11" i="1" s="1"/>
  <c r="E19" i="1"/>
  <c r="E11" i="1" s="1"/>
  <c r="D19" i="1"/>
  <c r="D11" i="1" s="1"/>
  <c r="D10" i="1" s="1"/>
  <c r="D9" i="1" s="1"/>
  <c r="F9" i="1" s="1"/>
  <c r="I9" i="1" s="1"/>
  <c r="F22" i="1"/>
  <c r="I22" i="1" s="1"/>
  <c r="F21" i="1"/>
  <c r="I21" i="1" s="1"/>
  <c r="F20" i="1"/>
  <c r="I20" i="1" s="1"/>
  <c r="I19" i="1" s="1"/>
  <c r="J11" i="1" l="1"/>
  <c r="F19" i="1"/>
  <c r="F11" i="1" s="1"/>
  <c r="I11" i="1" s="1"/>
</calcChain>
</file>

<file path=xl/comments1.xml><?xml version="1.0" encoding="utf-8"?>
<comments xmlns="http://schemas.openxmlformats.org/spreadsheetml/2006/main">
  <authors>
    <author/>
  </authors>
  <commentList>
    <comment ref="H37" authorId="0" shape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<sst xmlns="http://schemas.openxmlformats.org/spreadsheetml/2006/main" count="69" uniqueCount="65">
  <si>
    <t>UNIDAD DE TELEVISIÓN DE GUANAJUATO</t>
  </si>
  <si>
    <t>ESTADO ANALITICO DE INGRESOS PRESUPUESTALES</t>
  </si>
  <si>
    <t>POR CLASIFICACIÓN ECONÓMICA</t>
  </si>
  <si>
    <t xml:space="preserve">                       Fuente del Ingreso                       </t>
  </si>
  <si>
    <t xml:space="preserve"> Ingreso Estimado</t>
  </si>
  <si>
    <t>Ampliaciones y</t>
  </si>
  <si>
    <t>Modificado</t>
  </si>
  <si>
    <t>Devengado</t>
  </si>
  <si>
    <t>Recaudado</t>
  </si>
  <si>
    <t xml:space="preserve"> Avance de </t>
  </si>
  <si>
    <t xml:space="preserve"> Ingresos </t>
  </si>
  <si>
    <t xml:space="preserve">                               CE                               </t>
  </si>
  <si>
    <t xml:space="preserve">                      </t>
  </si>
  <si>
    <t>Reducciones</t>
  </si>
  <si>
    <t>Recaudacion</t>
  </si>
  <si>
    <t>Excedentes</t>
  </si>
  <si>
    <t>INGRESOS PROPIOS</t>
  </si>
  <si>
    <t>INGRESOS</t>
  </si>
  <si>
    <t>INGRESOS CORRIENTES</t>
  </si>
  <si>
    <t>DERECHOS, PRODUCTOS Y APROVECHAMIENTOS CORRI</t>
  </si>
  <si>
    <t>PRODUCTOS CORRIENTES NO INCLUIDOS EN OTROS C</t>
  </si>
  <si>
    <t>PRODUCTOS</t>
  </si>
  <si>
    <t>PRODUCTOS DE TIPO CORRIENTE</t>
  </si>
  <si>
    <t>APROVECHAMIENTOS CORRIENTES NO INCLUIDOS EN</t>
  </si>
  <si>
    <t>RENTAS DE LA PROPIEDAD</t>
  </si>
  <si>
    <t>OTROS</t>
  </si>
  <si>
    <t>VENTA DE BIENES Y SERVICIOS DE ENTIDADES DEL</t>
  </si>
  <si>
    <t>VENTA DE ESTABLECIMIENTOS NO DE MERCADO</t>
  </si>
  <si>
    <t>ING. POR VENTAS DE BIENES Y SERV</t>
  </si>
  <si>
    <t>ING. VTAS BIENES Y SERV. ORG.DESCENTR</t>
  </si>
  <si>
    <t>RECURSOS ESTATALES</t>
  </si>
  <si>
    <t>DEL SECTOR PÚBLICO</t>
  </si>
  <si>
    <t>DE ENTIDADES FEDERATIVAS</t>
  </si>
  <si>
    <t>TRANSFERENCIAS INTERNAS Y ASIGNACIONES</t>
  </si>
  <si>
    <t>TRANS., ASIGNACIONES, SUBSIDIOS Y</t>
  </si>
  <si>
    <t>TRANS. INTERNAS Y ASIGN A SECTOR PUB.</t>
  </si>
  <si>
    <t>INGRESOS DE CAPITAL</t>
  </si>
  <si>
    <t>TRANSFERENCIAS, ASIGNACIONES Y DONATIVOS DE</t>
  </si>
  <si>
    <t xml:space="preserve">                    TOTALES                                     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</si>
  <si>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</si>
  <si>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</si>
  <si>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</si>
  <si>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</si>
  <si>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</si>
  <si>
    <t>6 1</t>
  </si>
  <si>
    <t>6 1.2</t>
  </si>
  <si>
    <t>6 1.2.4</t>
  </si>
  <si>
    <t>6 1.2.4.2</t>
  </si>
  <si>
    <t>6 1.2.4.2.2</t>
  </si>
  <si>
    <t>6 1.2.4.2.2.1</t>
  </si>
  <si>
    <t>6 1.2.4.2.2.1 9</t>
  </si>
  <si>
    <t>6 1.2.4.2.2.1 9.1</t>
  </si>
  <si>
    <t>4.1.1.6</t>
  </si>
  <si>
    <t>4.1.1.6.1</t>
  </si>
  <si>
    <t>4.1.1.6.7</t>
  </si>
  <si>
    <t>4.1.1.6.1 7.1</t>
  </si>
  <si>
    <t>4.1.1.5.4</t>
  </si>
  <si>
    <t>4.1.1.5</t>
  </si>
  <si>
    <t>4.1.1.4.3</t>
  </si>
  <si>
    <t>4.1.1.4.2 5.1</t>
  </si>
  <si>
    <t>4.1.1.4.2 5</t>
  </si>
  <si>
    <t>4.1.1.4.2</t>
  </si>
  <si>
    <t>4.1.1.4</t>
  </si>
  <si>
    <t>4.1.1</t>
  </si>
  <si>
    <t>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</si>
</sst>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\-??_-;_-@_-"/>
    <numFmt numFmtId="165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5" fillId="0" borderId="0" applyFill="0" applyBorder="0" applyAlignment="0" applyProtection="0"/>
    <xf numFmtId="0" fontId="5" fillId="0" borderId="0"/>
  </cellStyleXfs>
  <cellXfs count="6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/>
    <xf numFmtId="4" fontId="4" fillId="0" borderId="3" xfId="0" applyNumberFormat="1" applyFont="1" applyBorder="1"/>
    <xf numFmtId="4" fontId="4" fillId="0" borderId="1" xfId="0" applyNumberFormat="1" applyFont="1" applyBorder="1"/>
    <xf numFmtId="0" fontId="4" fillId="0" borderId="0" xfId="0" applyFont="1"/>
    <xf numFmtId="0" fontId="4" fillId="0" borderId="10" xfId="0" applyFont="1" applyBorder="1"/>
    <xf numFmtId="4" fontId="4" fillId="0" borderId="10" xfId="0" applyNumberFormat="1" applyFont="1" applyBorder="1"/>
    <xf numFmtId="4" fontId="4" fillId="0" borderId="9" xfId="0" applyNumberFormat="1" applyFont="1" applyBorder="1"/>
    <xf numFmtId="4" fontId="4" fillId="0" borderId="11" xfId="0" applyNumberFormat="1" applyFont="1" applyBorder="1"/>
    <xf numFmtId="4" fontId="3" fillId="0" borderId="0" xfId="0" applyNumberFormat="1" applyFont="1"/>
    <xf numFmtId="0" fontId="3" fillId="0" borderId="10" xfId="0" applyFont="1" applyBorder="1"/>
    <xf numFmtId="4" fontId="3" fillId="0" borderId="10" xfId="0" applyNumberFormat="1" applyFont="1" applyBorder="1"/>
    <xf numFmtId="4" fontId="3" fillId="0" borderId="9" xfId="0" applyNumberFormat="1" applyFont="1" applyBorder="1"/>
    <xf numFmtId="4" fontId="3" fillId="0" borderId="11" xfId="0" applyNumberFormat="1" applyFont="1" applyBorder="1"/>
    <xf numFmtId="0" fontId="0" fillId="0" borderId="0" xfId="0" applyFill="1"/>
    <xf numFmtId="0" fontId="4" fillId="0" borderId="10" xfId="0" applyFont="1" applyBorder="1" applyAlignment="1">
      <alignment horizontal="left"/>
    </xf>
    <xf numFmtId="4" fontId="3" fillId="0" borderId="7" xfId="0" applyNumberFormat="1" applyFont="1" applyBorder="1"/>
    <xf numFmtId="4" fontId="4" fillId="0" borderId="12" xfId="0" applyNumberFormat="1" applyFont="1" applyBorder="1"/>
    <xf numFmtId="164" fontId="7" fillId="3" borderId="7" xfId="2" applyFont="1" applyFill="1" applyBorder="1" applyAlignment="1" applyProtection="1">
      <alignment vertical="center" wrapText="1"/>
    </xf>
    <xf numFmtId="0" fontId="8" fillId="0" borderId="0" xfId="3" applyFont="1" applyFill="1"/>
    <xf numFmtId="0" fontId="8" fillId="4" borderId="0" xfId="3" applyFont="1" applyFill="1"/>
    <xf numFmtId="0" fontId="9" fillId="0" borderId="0" xfId="3" applyFont="1" applyFill="1"/>
    <xf numFmtId="0" fontId="8" fillId="0" borderId="0" xfId="3" applyFont="1"/>
    <xf numFmtId="0" fontId="8" fillId="0" borderId="15" xfId="3" applyFont="1" applyBorder="1"/>
    <xf numFmtId="0" fontId="8" fillId="0" borderId="0" xfId="3" applyFont="1" applyBorder="1"/>
    <xf numFmtId="0" fontId="8" fillId="4" borderId="0" xfId="3" applyFont="1" applyFill="1" applyBorder="1"/>
    <xf numFmtId="0" fontId="8" fillId="4" borderId="16" xfId="3" applyFont="1" applyFill="1" applyBorder="1" applyAlignment="1" applyProtection="1">
      <alignment horizontal="center"/>
      <protection locked="0"/>
    </xf>
    <xf numFmtId="0" fontId="8" fillId="4" borderId="0" xfId="3" applyFont="1" applyFill="1" applyBorder="1" applyAlignment="1" applyProtection="1">
      <alignment horizontal="center"/>
      <protection locked="0"/>
    </xf>
    <xf numFmtId="164" fontId="10" fillId="4" borderId="0" xfId="2" applyFont="1" applyFill="1" applyBorder="1" applyAlignment="1" applyProtection="1"/>
    <xf numFmtId="0" fontId="8" fillId="0" borderId="0" xfId="3" applyFont="1" applyBorder="1" applyAlignment="1"/>
    <xf numFmtId="0" fontId="10" fillId="4" borderId="0" xfId="3" applyFont="1" applyFill="1" applyBorder="1" applyAlignment="1" applyProtection="1">
      <alignment horizontal="center" vertical="top" wrapText="1"/>
      <protection locked="0"/>
    </xf>
    <xf numFmtId="10" fontId="4" fillId="0" borderId="10" xfId="1" applyNumberFormat="1" applyFont="1" applyBorder="1"/>
    <xf numFmtId="4" fontId="4" fillId="0" borderId="2" xfId="0" applyNumberFormat="1" applyFont="1" applyBorder="1"/>
    <xf numFmtId="4" fontId="3" fillId="0" borderId="6" xfId="0" applyNumberFormat="1" applyFont="1" applyBorder="1"/>
    <xf numFmtId="4" fontId="3" fillId="0" borderId="5" xfId="0" applyNumberFormat="1" applyFont="1" applyBorder="1"/>
    <xf numFmtId="0" fontId="4" fillId="0" borderId="0" xfId="0" applyFont="1" applyBorder="1" applyAlignment="1">
      <alignment horizontal="center"/>
    </xf>
    <xf numFmtId="10" fontId="4" fillId="0" borderId="3" xfId="1" applyNumberFormat="1" applyFont="1" applyBorder="1"/>
    <xf numFmtId="10" fontId="3" fillId="0" borderId="10" xfId="1" applyNumberFormat="1" applyFont="1" applyBorder="1"/>
    <xf numFmtId="10" fontId="3" fillId="0" borderId="7" xfId="1" applyNumberFormat="1" applyFont="1" applyBorder="1"/>
    <xf numFmtId="0" fontId="4" fillId="0" borderId="4" xfId="0" applyFont="1" applyBorder="1"/>
    <xf numFmtId="0" fontId="4" fillId="0" borderId="11" xfId="0" applyFont="1" applyBorder="1"/>
    <xf numFmtId="0" fontId="3" fillId="0" borderId="11" xfId="0" applyFont="1" applyBorder="1"/>
    <xf numFmtId="0" fontId="4" fillId="0" borderId="6" xfId="0" applyFont="1" applyBorder="1"/>
    <xf numFmtId="0" fontId="0" fillId="0" borderId="10" xfId="0" applyBorder="1" applyAlignment="1">
      <alignment horizontal="left"/>
    </xf>
    <xf numFmtId="0" fontId="0" fillId="0" borderId="10" xfId="0" applyBorder="1"/>
    <xf numFmtId="0" fontId="4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7" xfId="0" applyFont="1" applyBorder="1"/>
    <xf numFmtId="0" fontId="3" fillId="0" borderId="6" xfId="0" applyFont="1" applyBorder="1"/>
    <xf numFmtId="10" fontId="4" fillId="0" borderId="7" xfId="1" applyNumberFormat="1" applyFont="1" applyBorder="1"/>
    <xf numFmtId="9" fontId="3" fillId="0" borderId="0" xfId="1" applyFont="1"/>
    <xf numFmtId="165" fontId="3" fillId="0" borderId="0" xfId="1" applyNumberFormat="1" applyFont="1"/>
    <xf numFmtId="164" fontId="6" fillId="3" borderId="13" xfId="2" applyFont="1" applyFill="1" applyBorder="1" applyAlignment="1" applyProtection="1">
      <alignment horizontal="center" vertical="top" wrapText="1"/>
    </xf>
    <xf numFmtId="164" fontId="6" fillId="3" borderId="14" xfId="2" applyFont="1" applyFill="1" applyBorder="1" applyAlignment="1" applyProtection="1">
      <alignment horizontal="center" vertical="top" wrapText="1"/>
    </xf>
    <xf numFmtId="0" fontId="8" fillId="0" borderId="8" xfId="3" applyFont="1" applyBorder="1" applyAlignment="1">
      <alignment horizontal="center"/>
    </xf>
    <xf numFmtId="164" fontId="10" fillId="4" borderId="0" xfId="2" applyFont="1" applyFill="1" applyBorder="1" applyAlignment="1" applyProtection="1">
      <alignment horizontal="center"/>
    </xf>
    <xf numFmtId="0" fontId="8" fillId="0" borderId="0" xfId="3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7"/>
  <sheetViews>
    <sheetView showGridLines="0" tabSelected="1" workbookViewId="0">
      <selection activeCell="B4" sqref="B4:J4"/>
    </sheetView>
  </sheetViews>
  <sheetFormatPr baseColWidth="10" defaultColWidth="11.42578125" defaultRowHeight="12.75" x14ac:dyDescent="0.2"/>
  <cols>
    <col min="1" max="1" width="11.42578125" style="1"/>
    <col min="2" max="2" width="17.5703125" style="1" customWidth="1"/>
    <col min="3" max="3" width="45.140625" style="1" customWidth="1"/>
    <col min="4" max="4" width="14.42578125" style="1" customWidth="1"/>
    <col min="5" max="5" width="13.140625" style="1" customWidth="1"/>
    <col min="6" max="6" width="13.7109375" style="1" bestFit="1" customWidth="1"/>
    <col min="7" max="7" width="13.28515625" style="1" bestFit="1" customWidth="1"/>
    <col min="8" max="8" width="16.42578125" style="1" bestFit="1" customWidth="1"/>
    <col min="9" max="9" width="14" style="1" customWidth="1"/>
    <col min="10" max="10" width="14.85546875" style="1" customWidth="1"/>
    <col min="11" max="11" width="12.7109375" style="1" bestFit="1" customWidth="1"/>
    <col min="12" max="16384" width="11.42578125" style="1"/>
  </cols>
  <sheetData>
    <row r="1" spans="1:11" ht="15" x14ac:dyDescent="0.2">
      <c r="B1" s="64" t="s">
        <v>0</v>
      </c>
      <c r="C1" s="64"/>
      <c r="D1" s="64"/>
      <c r="E1" s="64"/>
      <c r="F1" s="64"/>
      <c r="G1" s="64"/>
      <c r="H1" s="64"/>
      <c r="I1" s="64"/>
      <c r="J1" s="64"/>
    </row>
    <row r="2" spans="1:11" ht="15" x14ac:dyDescent="0.2">
      <c r="B2" s="64" t="s">
        <v>1</v>
      </c>
      <c r="C2" s="64"/>
      <c r="D2" s="64"/>
      <c r="E2" s="64"/>
      <c r="F2" s="64"/>
      <c r="G2" s="64"/>
      <c r="H2" s="64"/>
      <c r="I2" s="64"/>
      <c r="J2" s="64"/>
    </row>
    <row r="3" spans="1:11" ht="15" x14ac:dyDescent="0.2">
      <c r="B3" s="64" t="s">
        <v>2</v>
      </c>
      <c r="C3" s="64"/>
      <c r="D3" s="64"/>
      <c r="E3" s="64"/>
      <c r="F3" s="64"/>
      <c r="G3" s="64"/>
      <c r="H3" s="64"/>
      <c r="I3" s="64"/>
      <c r="J3" s="64"/>
    </row>
    <row r="4" spans="1:11" ht="15" x14ac:dyDescent="0.2">
      <c r="B4" s="64" t="s">
        <v>64</v>
      </c>
      <c r="C4" s="64"/>
      <c r="D4" s="64"/>
      <c r="E4" s="64"/>
      <c r="F4" s="64"/>
      <c r="G4" s="64"/>
      <c r="H4" s="64"/>
      <c r="I4" s="64"/>
      <c r="J4" s="64"/>
    </row>
    <row r="7" spans="1:11" s="2" customFormat="1" ht="25.5" x14ac:dyDescent="0.25">
      <c r="B7" s="65" t="s">
        <v>3</v>
      </c>
      <c r="C7" s="66"/>
      <c r="D7" s="3" t="s">
        <v>4</v>
      </c>
      <c r="E7" s="4" t="s">
        <v>5</v>
      </c>
      <c r="F7" s="3" t="s">
        <v>6</v>
      </c>
      <c r="G7" s="3" t="s">
        <v>7</v>
      </c>
      <c r="H7" s="3" t="s">
        <v>8</v>
      </c>
      <c r="I7" s="4" t="s">
        <v>9</v>
      </c>
      <c r="J7" s="3" t="s">
        <v>10</v>
      </c>
    </row>
    <row r="8" spans="1:11" x14ac:dyDescent="0.2">
      <c r="B8" s="67" t="s">
        <v>11</v>
      </c>
      <c r="C8" s="68"/>
      <c r="D8" s="5" t="s">
        <v>12</v>
      </c>
      <c r="E8" s="6" t="s">
        <v>13</v>
      </c>
      <c r="F8" s="12" t="s">
        <v>12</v>
      </c>
      <c r="G8" s="5" t="s">
        <v>12</v>
      </c>
      <c r="H8" s="5" t="s">
        <v>12</v>
      </c>
      <c r="I8" s="42" t="s">
        <v>14</v>
      </c>
      <c r="J8" s="7" t="s">
        <v>15</v>
      </c>
    </row>
    <row r="9" spans="1:11" x14ac:dyDescent="0.2">
      <c r="B9" s="52">
        <v>4</v>
      </c>
      <c r="C9" s="46" t="s">
        <v>16</v>
      </c>
      <c r="D9" s="9">
        <f>+D10</f>
        <v>10450000</v>
      </c>
      <c r="E9" s="10">
        <v>3909068.25</v>
      </c>
      <c r="F9" s="9">
        <f>+D9+E9</f>
        <v>14359068.25</v>
      </c>
      <c r="G9" s="39">
        <v>5450959.6900000004</v>
      </c>
      <c r="H9" s="10">
        <v>5450959.6900000004</v>
      </c>
      <c r="I9" s="43">
        <f>+H9/F9</f>
        <v>0.37961792472154315</v>
      </c>
      <c r="J9" s="9">
        <f>+H9-D9</f>
        <v>-4999040.3099999996</v>
      </c>
    </row>
    <row r="10" spans="1:11" x14ac:dyDescent="0.2">
      <c r="A10" s="11"/>
      <c r="B10" s="22">
        <v>4.0999999999999996</v>
      </c>
      <c r="C10" s="47" t="s">
        <v>17</v>
      </c>
      <c r="D10" s="13">
        <f>+D11</f>
        <v>10450000</v>
      </c>
      <c r="E10" s="14">
        <v>3909068.25</v>
      </c>
      <c r="F10" s="13">
        <f t="shared" ref="F10" si="0">+D10+E10</f>
        <v>14359068.25</v>
      </c>
      <c r="G10" s="15">
        <v>5450959.6900000004</v>
      </c>
      <c r="H10" s="14">
        <v>5450959.6900000004</v>
      </c>
      <c r="I10" s="38">
        <f t="shared" ref="I10:I11" si="1">+H10/F10</f>
        <v>0.37961792472154315</v>
      </c>
      <c r="J10" s="13">
        <f t="shared" ref="J10:J11" si="2">+H10-D10</f>
        <v>-4999040.3099999996</v>
      </c>
    </row>
    <row r="11" spans="1:11" x14ac:dyDescent="0.2">
      <c r="B11" s="22" t="s">
        <v>63</v>
      </c>
      <c r="C11" s="47" t="s">
        <v>18</v>
      </c>
      <c r="D11" s="13">
        <f>D12+D17+D19</f>
        <v>10450000</v>
      </c>
      <c r="E11" s="13">
        <f>E12+E17+E19</f>
        <v>3909068.25</v>
      </c>
      <c r="F11" s="13">
        <f>F12+F17+F19</f>
        <v>14359068.25</v>
      </c>
      <c r="G11" s="13">
        <f>G12+G17+G19</f>
        <v>5450959.6900000004</v>
      </c>
      <c r="H11" s="14">
        <v>5450959.6900000004</v>
      </c>
      <c r="I11" s="38">
        <f t="shared" si="1"/>
        <v>0.37961792472154315</v>
      </c>
      <c r="J11" s="13">
        <f t="shared" si="2"/>
        <v>-4999040.3099999996</v>
      </c>
      <c r="K11" s="16"/>
    </row>
    <row r="12" spans="1:11" x14ac:dyDescent="0.2">
      <c r="B12" s="22" t="s">
        <v>62</v>
      </c>
      <c r="C12" s="47" t="s">
        <v>19</v>
      </c>
      <c r="D12" s="13">
        <v>0</v>
      </c>
      <c r="E12" s="14">
        <v>0</v>
      </c>
      <c r="F12" s="13">
        <v>0</v>
      </c>
      <c r="G12" s="15">
        <v>0</v>
      </c>
      <c r="H12" s="14">
        <v>0</v>
      </c>
      <c r="I12" s="38">
        <v>0</v>
      </c>
      <c r="J12" s="13">
        <v>0</v>
      </c>
      <c r="K12" s="16"/>
    </row>
    <row r="13" spans="1:11" x14ac:dyDescent="0.2">
      <c r="B13" s="53" t="s">
        <v>61</v>
      </c>
      <c r="C13" s="48" t="s">
        <v>20</v>
      </c>
      <c r="D13" s="18">
        <v>0</v>
      </c>
      <c r="E13" s="19">
        <v>0</v>
      </c>
      <c r="F13" s="18">
        <v>0</v>
      </c>
      <c r="G13" s="20">
        <v>0</v>
      </c>
      <c r="H13" s="19">
        <v>0</v>
      </c>
      <c r="I13" s="44">
        <v>0</v>
      </c>
      <c r="J13" s="18">
        <v>0</v>
      </c>
    </row>
    <row r="14" spans="1:11" ht="15" x14ac:dyDescent="0.25">
      <c r="A14" s="21"/>
      <c r="B14" s="53" t="s">
        <v>60</v>
      </c>
      <c r="C14" s="48" t="s">
        <v>21</v>
      </c>
      <c r="D14" s="18">
        <v>0</v>
      </c>
      <c r="E14" s="19">
        <v>0</v>
      </c>
      <c r="F14" s="18">
        <v>0</v>
      </c>
      <c r="G14" s="20">
        <v>0</v>
      </c>
      <c r="H14" s="19">
        <v>0</v>
      </c>
      <c r="I14" s="44">
        <v>0</v>
      </c>
      <c r="J14" s="18">
        <v>0</v>
      </c>
    </row>
    <row r="15" spans="1:11" x14ac:dyDescent="0.2">
      <c r="B15" s="53" t="s">
        <v>59</v>
      </c>
      <c r="C15" s="48" t="s">
        <v>22</v>
      </c>
      <c r="D15" s="18">
        <v>0</v>
      </c>
      <c r="E15" s="19">
        <v>0</v>
      </c>
      <c r="F15" s="18">
        <v>0</v>
      </c>
      <c r="G15" s="20">
        <v>0</v>
      </c>
      <c r="H15" s="19">
        <v>0</v>
      </c>
      <c r="I15" s="44">
        <v>0</v>
      </c>
      <c r="J15" s="18">
        <v>0</v>
      </c>
    </row>
    <row r="16" spans="1:11" x14ac:dyDescent="0.2">
      <c r="B16" s="53" t="s">
        <v>58</v>
      </c>
      <c r="C16" s="48" t="s">
        <v>23</v>
      </c>
      <c r="D16" s="18">
        <v>0</v>
      </c>
      <c r="E16" s="19">
        <v>0</v>
      </c>
      <c r="F16" s="18">
        <v>0</v>
      </c>
      <c r="G16" s="20">
        <v>0</v>
      </c>
      <c r="H16" s="19">
        <v>0</v>
      </c>
      <c r="I16" s="44">
        <v>0</v>
      </c>
      <c r="J16" s="18">
        <v>0</v>
      </c>
    </row>
    <row r="17" spans="1:12" x14ac:dyDescent="0.2">
      <c r="A17" s="11"/>
      <c r="B17" s="22" t="s">
        <v>57</v>
      </c>
      <c r="C17" s="8" t="s">
        <v>24</v>
      </c>
      <c r="D17" s="13">
        <v>0</v>
      </c>
      <c r="E17" s="14">
        <f>E18</f>
        <v>3837728.13</v>
      </c>
      <c r="F17" s="13">
        <f>F18</f>
        <v>3837728.13</v>
      </c>
      <c r="G17" s="15">
        <v>0</v>
      </c>
      <c r="H17" s="14">
        <v>0</v>
      </c>
      <c r="I17" s="38">
        <v>0</v>
      </c>
      <c r="J17" s="13">
        <v>0</v>
      </c>
    </row>
    <row r="18" spans="1:12" x14ac:dyDescent="0.2">
      <c r="B18" s="53" t="s">
        <v>56</v>
      </c>
      <c r="C18" s="48" t="s">
        <v>25</v>
      </c>
      <c r="D18" s="18">
        <v>0</v>
      </c>
      <c r="E18" s="19">
        <v>3837728.13</v>
      </c>
      <c r="F18" s="18">
        <f>+D18+E18</f>
        <v>3837728.13</v>
      </c>
      <c r="G18" s="20">
        <v>0</v>
      </c>
      <c r="H18" s="19">
        <v>0</v>
      </c>
      <c r="I18" s="44">
        <f>H18/F18</f>
        <v>0</v>
      </c>
      <c r="J18" s="18">
        <v>0</v>
      </c>
    </row>
    <row r="19" spans="1:12" x14ac:dyDescent="0.2">
      <c r="B19" s="22" t="s">
        <v>52</v>
      </c>
      <c r="C19" s="47" t="s">
        <v>26</v>
      </c>
      <c r="D19" s="13">
        <f>D20</f>
        <v>10450000</v>
      </c>
      <c r="E19" s="14">
        <f>E20</f>
        <v>71340.12</v>
      </c>
      <c r="F19" s="13">
        <f t="shared" ref="F19:J19" si="3">F20</f>
        <v>10521340.119999999</v>
      </c>
      <c r="G19" s="15">
        <f t="shared" si="3"/>
        <v>5450959.6900000004</v>
      </c>
      <c r="H19" s="14">
        <f t="shared" si="3"/>
        <v>5450959.6900000004</v>
      </c>
      <c r="I19" s="38">
        <f t="shared" si="3"/>
        <v>0.51808606392623691</v>
      </c>
      <c r="J19" s="13">
        <f t="shared" si="3"/>
        <v>-4999040.3099999996</v>
      </c>
    </row>
    <row r="20" spans="1:12" x14ac:dyDescent="0.2">
      <c r="B20" s="53" t="s">
        <v>53</v>
      </c>
      <c r="C20" s="48" t="s">
        <v>27</v>
      </c>
      <c r="D20" s="18">
        <v>10450000</v>
      </c>
      <c r="E20" s="19">
        <v>71340.12</v>
      </c>
      <c r="F20" s="18">
        <f>+D20+E20</f>
        <v>10521340.119999999</v>
      </c>
      <c r="G20" s="20">
        <v>5450959.6900000004</v>
      </c>
      <c r="H20" s="19">
        <v>5450959.6900000004</v>
      </c>
      <c r="I20" s="44">
        <f>H20/F20</f>
        <v>0.51808606392623691</v>
      </c>
      <c r="J20" s="18">
        <f>+H20-D20</f>
        <v>-4999040.3099999996</v>
      </c>
    </row>
    <row r="21" spans="1:12" x14ac:dyDescent="0.2">
      <c r="B21" s="53" t="s">
        <v>54</v>
      </c>
      <c r="C21" s="48" t="s">
        <v>28</v>
      </c>
      <c r="D21" s="18">
        <v>10450000</v>
      </c>
      <c r="E21" s="19">
        <v>71340.12</v>
      </c>
      <c r="F21" s="18">
        <f t="shared" ref="F21:F22" si="4">+D21+E21</f>
        <v>10521340.119999999</v>
      </c>
      <c r="G21" s="20">
        <v>5450959.6900000004</v>
      </c>
      <c r="H21" s="19">
        <v>5450959.6900000004</v>
      </c>
      <c r="I21" s="44">
        <f t="shared" ref="I21:I22" si="5">H21/F21</f>
        <v>0.51808606392623691</v>
      </c>
      <c r="J21" s="18">
        <f t="shared" ref="J21:J22" si="6">+H21-D21</f>
        <v>-4999040.3099999996</v>
      </c>
    </row>
    <row r="22" spans="1:12" x14ac:dyDescent="0.2">
      <c r="B22" s="53" t="s">
        <v>55</v>
      </c>
      <c r="C22" s="48" t="s">
        <v>29</v>
      </c>
      <c r="D22" s="18">
        <v>10450000</v>
      </c>
      <c r="E22" s="19">
        <v>71340.12</v>
      </c>
      <c r="F22" s="18">
        <f t="shared" si="4"/>
        <v>10521340.119999999</v>
      </c>
      <c r="G22" s="20">
        <v>5450959.6900000004</v>
      </c>
      <c r="H22" s="19">
        <v>5450959.6900000004</v>
      </c>
      <c r="I22" s="44">
        <f t="shared" si="5"/>
        <v>0.51808606392623691</v>
      </c>
      <c r="J22" s="18">
        <f t="shared" si="6"/>
        <v>-4999040.3099999996</v>
      </c>
    </row>
    <row r="23" spans="1:12" s="11" customFormat="1" x14ac:dyDescent="0.2">
      <c r="A23" s="1"/>
      <c r="B23" s="17"/>
      <c r="C23" s="48"/>
      <c r="D23" s="18"/>
      <c r="E23" s="19"/>
      <c r="F23" s="18"/>
      <c r="G23" s="20"/>
      <c r="H23" s="19"/>
      <c r="I23" s="44"/>
      <c r="J23" s="18"/>
      <c r="K23" s="1"/>
      <c r="L23" s="1"/>
    </row>
    <row r="24" spans="1:12" x14ac:dyDescent="0.2">
      <c r="B24" s="17"/>
      <c r="C24" s="48"/>
      <c r="D24" s="18"/>
      <c r="E24" s="19"/>
      <c r="F24" s="18"/>
      <c r="G24" s="20"/>
      <c r="H24" s="19"/>
      <c r="I24" s="44"/>
      <c r="J24" s="18"/>
    </row>
    <row r="25" spans="1:12" ht="15" x14ac:dyDescent="0.25">
      <c r="A25" s="11"/>
      <c r="B25" s="50">
        <v>6</v>
      </c>
      <c r="C25" s="47" t="s">
        <v>30</v>
      </c>
      <c r="D25" s="13">
        <v>74841141</v>
      </c>
      <c r="E25" s="14">
        <f t="shared" ref="E25:J25" si="7">E26</f>
        <v>37020064.729999997</v>
      </c>
      <c r="F25" s="14">
        <f t="shared" si="7"/>
        <v>111861205.72999999</v>
      </c>
      <c r="G25" s="14">
        <f t="shared" si="7"/>
        <v>54675378.920000002</v>
      </c>
      <c r="H25" s="14">
        <f t="shared" si="7"/>
        <v>54675378.920000002</v>
      </c>
      <c r="I25" s="38">
        <f t="shared" si="7"/>
        <v>0.48877873757207896</v>
      </c>
      <c r="J25" s="13">
        <f t="shared" si="7"/>
        <v>-20165762.079999998</v>
      </c>
      <c r="K25" s="11"/>
      <c r="L25" s="11"/>
    </row>
    <row r="26" spans="1:12" ht="15" x14ac:dyDescent="0.25">
      <c r="B26" s="51" t="s">
        <v>44</v>
      </c>
      <c r="C26" s="47" t="s">
        <v>17</v>
      </c>
      <c r="D26" s="18">
        <v>74841141</v>
      </c>
      <c r="E26" s="19">
        <v>37020064.729999997</v>
      </c>
      <c r="F26" s="18">
        <f>+D26+E26</f>
        <v>111861205.72999999</v>
      </c>
      <c r="G26" s="20">
        <v>54675378.920000002</v>
      </c>
      <c r="H26" s="19">
        <v>54675378.920000002</v>
      </c>
      <c r="I26" s="44">
        <f>+H26/F26</f>
        <v>0.48877873757207896</v>
      </c>
      <c r="J26" s="18">
        <f>+H26-D26</f>
        <v>-20165762.079999998</v>
      </c>
      <c r="K26" s="11"/>
    </row>
    <row r="27" spans="1:12" ht="15" x14ac:dyDescent="0.25">
      <c r="B27" s="51" t="s">
        <v>45</v>
      </c>
      <c r="C27" s="47" t="s">
        <v>36</v>
      </c>
      <c r="D27" s="18">
        <v>74841141</v>
      </c>
      <c r="E27" s="19">
        <v>37020064.729999997</v>
      </c>
      <c r="F27" s="18">
        <f t="shared" ref="F27:F33" si="8">+D27+E27</f>
        <v>111861205.72999999</v>
      </c>
      <c r="G27" s="20">
        <v>54675378.920000002</v>
      </c>
      <c r="H27" s="19">
        <v>54675378.920000002</v>
      </c>
      <c r="I27" s="44">
        <f t="shared" ref="I27:I33" si="9">+H27/F27</f>
        <v>0.48877873757207896</v>
      </c>
      <c r="J27" s="18">
        <f t="shared" ref="J27:J33" si="10">+H27-D27</f>
        <v>-20165762.079999998</v>
      </c>
      <c r="K27" s="11"/>
    </row>
    <row r="28" spans="1:12" ht="15" x14ac:dyDescent="0.25">
      <c r="B28" s="51" t="s">
        <v>46</v>
      </c>
      <c r="C28" s="48" t="s">
        <v>37</v>
      </c>
      <c r="D28" s="18">
        <v>74841141</v>
      </c>
      <c r="E28" s="19">
        <v>37020064.729999997</v>
      </c>
      <c r="F28" s="18">
        <f t="shared" si="8"/>
        <v>111861205.72999999</v>
      </c>
      <c r="G28" s="20">
        <v>54675378.920000002</v>
      </c>
      <c r="H28" s="19">
        <v>54675378.920000002</v>
      </c>
      <c r="I28" s="44">
        <f t="shared" si="9"/>
        <v>0.48877873757207896</v>
      </c>
      <c r="J28" s="18">
        <f t="shared" si="10"/>
        <v>-20165762.079999998</v>
      </c>
    </row>
    <row r="29" spans="1:12" ht="15" x14ac:dyDescent="0.25">
      <c r="B29" s="51" t="s">
        <v>47</v>
      </c>
      <c r="C29" s="48" t="s">
        <v>31</v>
      </c>
      <c r="D29" s="18">
        <v>74841141</v>
      </c>
      <c r="E29" s="19">
        <v>37020064.729999997</v>
      </c>
      <c r="F29" s="18">
        <f t="shared" si="8"/>
        <v>111861205.72999999</v>
      </c>
      <c r="G29" s="20">
        <v>54675378.920000002</v>
      </c>
      <c r="H29" s="19">
        <v>54675378.920000002</v>
      </c>
      <c r="I29" s="44">
        <f t="shared" si="9"/>
        <v>0.48877873757207896</v>
      </c>
      <c r="J29" s="18">
        <f t="shared" si="10"/>
        <v>-20165762.079999998</v>
      </c>
    </row>
    <row r="30" spans="1:12" ht="15" x14ac:dyDescent="0.25">
      <c r="B30" s="51" t="s">
        <v>48</v>
      </c>
      <c r="C30" s="48" t="s">
        <v>32</v>
      </c>
      <c r="D30" s="18">
        <v>74841141</v>
      </c>
      <c r="E30" s="19">
        <v>37020064.729999997</v>
      </c>
      <c r="F30" s="18">
        <f t="shared" si="8"/>
        <v>111861205.72999999</v>
      </c>
      <c r="G30" s="20">
        <v>54675378.920000002</v>
      </c>
      <c r="H30" s="19">
        <v>54675378.920000002</v>
      </c>
      <c r="I30" s="44">
        <f t="shared" si="9"/>
        <v>0.48877873757207896</v>
      </c>
      <c r="J30" s="18">
        <f t="shared" si="10"/>
        <v>-20165762.079999998</v>
      </c>
    </row>
    <row r="31" spans="1:12" ht="15" x14ac:dyDescent="0.25">
      <c r="B31" s="51" t="s">
        <v>49</v>
      </c>
      <c r="C31" s="48" t="s">
        <v>33</v>
      </c>
      <c r="D31" s="18">
        <v>74841141</v>
      </c>
      <c r="E31" s="19">
        <v>37020064.729999997</v>
      </c>
      <c r="F31" s="18">
        <f t="shared" si="8"/>
        <v>111861205.72999999</v>
      </c>
      <c r="G31" s="20">
        <v>54675378.920000002</v>
      </c>
      <c r="H31" s="19">
        <v>54675378.920000002</v>
      </c>
      <c r="I31" s="44">
        <f t="shared" si="9"/>
        <v>0.48877873757207896</v>
      </c>
      <c r="J31" s="18">
        <f t="shared" si="10"/>
        <v>-20165762.079999998</v>
      </c>
    </row>
    <row r="32" spans="1:12" ht="15" x14ac:dyDescent="0.25">
      <c r="B32" s="51" t="s">
        <v>50</v>
      </c>
      <c r="C32" s="48" t="s">
        <v>34</v>
      </c>
      <c r="D32" s="18">
        <v>74841141</v>
      </c>
      <c r="E32" s="19">
        <v>37020064.729999997</v>
      </c>
      <c r="F32" s="18">
        <f t="shared" si="8"/>
        <v>111861205.72999999</v>
      </c>
      <c r="G32" s="20">
        <v>54675378.920000002</v>
      </c>
      <c r="H32" s="19">
        <v>54675378.920000002</v>
      </c>
      <c r="I32" s="44">
        <f t="shared" si="9"/>
        <v>0.48877873757207896</v>
      </c>
      <c r="J32" s="18">
        <f t="shared" si="10"/>
        <v>-20165762.079999998</v>
      </c>
    </row>
    <row r="33" spans="2:11" ht="15" x14ac:dyDescent="0.25">
      <c r="B33" s="51" t="s">
        <v>51</v>
      </c>
      <c r="C33" s="48" t="s">
        <v>35</v>
      </c>
      <c r="D33" s="18">
        <v>74841141</v>
      </c>
      <c r="E33" s="19">
        <v>37020064.729999997</v>
      </c>
      <c r="F33" s="18">
        <f t="shared" si="8"/>
        <v>111861205.72999999</v>
      </c>
      <c r="G33" s="20">
        <v>54675378.920000002</v>
      </c>
      <c r="H33" s="19">
        <v>54675378.920000002</v>
      </c>
      <c r="I33" s="44">
        <f t="shared" si="9"/>
        <v>0.48877873757207896</v>
      </c>
      <c r="J33" s="18">
        <f t="shared" si="10"/>
        <v>-20165762.079999998</v>
      </c>
    </row>
    <row r="34" spans="2:11" x14ac:dyDescent="0.2">
      <c r="B34" s="17"/>
      <c r="C34" s="48"/>
      <c r="D34" s="18"/>
      <c r="E34" s="19"/>
      <c r="F34" s="18"/>
      <c r="G34" s="20"/>
      <c r="H34" s="19"/>
      <c r="I34" s="44"/>
      <c r="J34" s="18"/>
    </row>
    <row r="35" spans="2:11" x14ac:dyDescent="0.2">
      <c r="B35" s="54"/>
      <c r="C35" s="55"/>
      <c r="D35" s="18"/>
      <c r="E35" s="19"/>
      <c r="F35" s="23"/>
      <c r="G35" s="40"/>
      <c r="H35" s="41"/>
      <c r="I35" s="45"/>
      <c r="J35" s="23"/>
    </row>
    <row r="36" spans="2:11" x14ac:dyDescent="0.2">
      <c r="B36" s="5" t="s">
        <v>38</v>
      </c>
      <c r="C36" s="49"/>
      <c r="D36" s="24">
        <f>+D25+D9</f>
        <v>85291141</v>
      </c>
      <c r="E36" s="24">
        <f>+E25+E9</f>
        <v>40929132.979999997</v>
      </c>
      <c r="F36" s="24">
        <f>+F25+F9</f>
        <v>126220273.97999999</v>
      </c>
      <c r="G36" s="24">
        <f>+G25+G9</f>
        <v>60126338.609999999</v>
      </c>
      <c r="H36" s="24">
        <f>+H25+H9</f>
        <v>60126338.609999999</v>
      </c>
      <c r="I36" s="56">
        <f>+H36/F36</f>
        <v>0.47636038739329001</v>
      </c>
      <c r="J36" s="24">
        <f>+J25+J9</f>
        <v>-25164802.389999997</v>
      </c>
    </row>
    <row r="37" spans="2:11" x14ac:dyDescent="0.2">
      <c r="H37" s="59" t="s">
        <v>39</v>
      </c>
      <c r="I37" s="60"/>
      <c r="J37" s="25">
        <v>0</v>
      </c>
    </row>
    <row r="38" spans="2:11" x14ac:dyDescent="0.2">
      <c r="D38" s="16"/>
    </row>
    <row r="39" spans="2:11" x14ac:dyDescent="0.2">
      <c r="I39" s="58"/>
    </row>
    <row r="40" spans="2:11" x14ac:dyDescent="0.2">
      <c r="I40" s="57"/>
    </row>
    <row r="41" spans="2:11" x14ac:dyDescent="0.2">
      <c r="E41" s="16"/>
    </row>
    <row r="43" spans="2:11" x14ac:dyDescent="0.2">
      <c r="B43" s="26" t="s">
        <v>40</v>
      </c>
      <c r="C43" s="26"/>
      <c r="D43" s="26"/>
      <c r="E43" s="26"/>
      <c r="F43" s="26"/>
      <c r="G43" s="26"/>
      <c r="H43" s="26"/>
      <c r="I43" s="26"/>
      <c r="J43" s="26"/>
      <c r="K43" s="27"/>
    </row>
    <row r="44" spans="2:11" x14ac:dyDescent="0.2">
      <c r="B44" s="28" t="s">
        <v>41</v>
      </c>
      <c r="C44" s="26"/>
      <c r="D44" s="26"/>
      <c r="E44" s="26"/>
      <c r="F44" s="26"/>
      <c r="G44" s="26"/>
      <c r="H44" s="26"/>
      <c r="I44" s="26"/>
      <c r="J44" s="26"/>
      <c r="K44" s="27"/>
    </row>
    <row r="45" spans="2:11" x14ac:dyDescent="0.2">
      <c r="B45" s="26"/>
      <c r="C45" s="26"/>
      <c r="D45" s="26"/>
      <c r="E45" s="26"/>
      <c r="F45" s="26"/>
      <c r="G45" s="26"/>
      <c r="H45" s="26"/>
      <c r="I45" s="26"/>
      <c r="J45" s="26"/>
      <c r="K45" s="27"/>
    </row>
    <row r="46" spans="2:11" x14ac:dyDescent="0.2">
      <c r="B46" s="26"/>
      <c r="C46" s="26"/>
      <c r="D46" s="26"/>
      <c r="E46" s="26"/>
      <c r="F46" s="26"/>
      <c r="G46" s="26"/>
      <c r="H46" s="26"/>
      <c r="I46" s="26"/>
      <c r="J46" s="26"/>
      <c r="K46" s="27"/>
    </row>
    <row r="47" spans="2:11" x14ac:dyDescent="0.2">
      <c r="B47" s="26"/>
      <c r="C47" s="26"/>
      <c r="D47" s="26"/>
      <c r="E47" s="26"/>
      <c r="F47" s="26"/>
      <c r="G47" s="26"/>
      <c r="H47" s="26"/>
      <c r="I47" s="26"/>
      <c r="J47" s="26"/>
      <c r="K47" s="27"/>
    </row>
    <row r="48" spans="2:11" x14ac:dyDescent="0.2">
      <c r="B48" s="29"/>
      <c r="C48" s="30"/>
      <c r="D48" s="31"/>
      <c r="F48" s="29"/>
      <c r="G48" s="61"/>
      <c r="H48" s="61"/>
      <c r="I48" s="61"/>
      <c r="J48" s="31"/>
      <c r="K48" s="32"/>
    </row>
    <row r="49" spans="2:11" x14ac:dyDescent="0.2">
      <c r="B49" s="29"/>
      <c r="C49" s="33"/>
      <c r="D49" s="34"/>
      <c r="F49" s="35"/>
      <c r="G49" s="62"/>
      <c r="H49" s="62"/>
      <c r="I49" s="62"/>
      <c r="J49" s="36"/>
      <c r="K49" s="36"/>
    </row>
    <row r="50" spans="2:11" x14ac:dyDescent="0.2">
      <c r="B50" s="29"/>
      <c r="C50" s="37" t="s">
        <v>42</v>
      </c>
      <c r="D50" s="37"/>
      <c r="G50" s="63" t="s">
        <v>43</v>
      </c>
      <c r="H50" s="63"/>
      <c r="I50" s="63"/>
      <c r="J50" s="36"/>
      <c r="K50" s="36"/>
    </row>
    <row r="51" spans="2:11" x14ac:dyDescent="0.2">
      <c r="B51" s="29"/>
      <c r="C51" s="29"/>
      <c r="D51" s="29"/>
      <c r="F51" s="29"/>
      <c r="G51" s="29"/>
      <c r="H51" s="29"/>
      <c r="I51" s="29"/>
      <c r="J51" s="29"/>
      <c r="K51" s="27"/>
    </row>
    <row r="57" spans="2:11" x14ac:dyDescent="0.2">
      <c r="B57" s="29"/>
      <c r="C57" s="29"/>
      <c r="D57" s="29"/>
      <c r="E57" s="29"/>
      <c r="F57" s="29"/>
      <c r="G57" s="29"/>
      <c r="H57" s="29"/>
      <c r="I57" s="29"/>
    </row>
  </sheetData>
  <mergeCells count="10">
    <mergeCell ref="H37:I37"/>
    <mergeCell ref="G48:I48"/>
    <mergeCell ref="G49:I49"/>
    <mergeCell ref="G50:I50"/>
    <mergeCell ref="B1:J1"/>
    <mergeCell ref="B2:J2"/>
    <mergeCell ref="B3:J3"/>
    <mergeCell ref="B4:J4"/>
    <mergeCell ref="B7:C7"/>
    <mergeCell ref="B8:C8"/>
  </mergeCells>
  <pageMargins left="0.31496062992125984" right="0.31496062992125984" top="0.74803149606299213" bottom="0.74803149606299213" header="0.31496062992125984" footer="0.31496062992125984"/>
  <pageSetup scale="7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</vt:lpstr>
      <vt:lpstr>EAIE!Área_de_impresión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Marquez</dc:creator>
  <cp:lastModifiedBy>Jorge Marquez</cp:lastModifiedBy>
  <cp:lastPrinted>2019-07-31T19:31:00Z</cp:lastPrinted>
  <dcterms:created xsi:type="dcterms:W3CDTF">2019-05-16T22:02:08Z</dcterms:created>
  <dcterms:modified xsi:type="dcterms:W3CDTF">2019-07-31T19:45:13Z</dcterms:modified>
</cp:coreProperties>
</file>