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 windowWidth="18780" windowHeight="11895"/>
  </bookViews>
  <sheets>
    <sheet name="NOTAS" sheetId="1" r:id="rId1"/>
  </sheets>
  <externalReferences>
    <externalReference r:id="rId2"/>
  </externalReferences>
  <definedNames>
    <definedName name="Abr">#REF!</definedName>
    <definedName name="_xlnm.Print_Area" localSheetId="0">NOTAS!$A$9:$E$510</definedName>
    <definedName name="cc">#REF!</definedName>
    <definedName name="df">#REF!</definedName>
    <definedName name="ee">#REF!</definedName>
    <definedName name="Ene">#REF!</definedName>
    <definedName name="er">#REF!</definedName>
    <definedName name="Feb">#REF!</definedName>
    <definedName name="g">#REF!</definedName>
    <definedName name="Jul">#REF!</definedName>
    <definedName name="Jun">#REF!</definedName>
    <definedName name="Mar">#REF!</definedName>
    <definedName name="May">#REF!</definedName>
    <definedName name="qw">#REF!</definedName>
    <definedName name="sf">#REF!</definedName>
    <definedName name="_xlnm.Print_Titles" localSheetId="0">NOTAS!$2:$3</definedName>
    <definedName name="TOTAL_ANUAL">#REF!</definedName>
    <definedName name="VV">#REF!</definedName>
  </definedNames>
  <calcPr calcId="145621"/>
</workbook>
</file>

<file path=xl/calcChain.xml><?xml version="1.0" encoding="utf-8"?>
<calcChain xmlns="http://schemas.openxmlformats.org/spreadsheetml/2006/main">
  <c r="D500" i="1" l="1"/>
  <c r="C500" i="1"/>
  <c r="B500" i="1"/>
  <c r="D481" i="1"/>
  <c r="D451" i="1"/>
  <c r="D444" i="1"/>
  <c r="C435" i="1"/>
  <c r="B424" i="1"/>
  <c r="C418" i="1"/>
  <c r="B418" i="1"/>
  <c r="D407" i="1"/>
  <c r="C407" i="1"/>
  <c r="B407" i="1"/>
  <c r="D378" i="1"/>
  <c r="C378" i="1"/>
  <c r="B378" i="1"/>
  <c r="E373" i="1"/>
  <c r="C373" i="1"/>
  <c r="B373" i="1"/>
  <c r="B363" i="1"/>
  <c r="C358" i="1"/>
  <c r="B358" i="1"/>
  <c r="E358" i="1" s="1"/>
  <c r="B236" i="1"/>
  <c r="B240" i="1" s="1"/>
  <c r="B226" i="1"/>
  <c r="B223" i="1"/>
  <c r="B220" i="1"/>
  <c r="B214" i="1"/>
  <c r="B208" i="1"/>
  <c r="B202" i="1"/>
  <c r="B196" i="1"/>
  <c r="D189" i="1"/>
  <c r="C189" i="1"/>
  <c r="D160" i="1"/>
  <c r="B160" i="1"/>
  <c r="B189" i="1" s="1"/>
  <c r="C160" i="1"/>
  <c r="B155" i="1"/>
  <c r="B152" i="1"/>
  <c r="B149" i="1"/>
  <c r="C143" i="1"/>
  <c r="B143" i="1"/>
  <c r="D141" i="1"/>
  <c r="D143" i="1" s="1"/>
  <c r="B113" i="1"/>
  <c r="D86" i="1"/>
  <c r="B81" i="1"/>
  <c r="B76" i="1"/>
  <c r="B70" i="1"/>
  <c r="C61" i="1"/>
  <c r="B61" i="1"/>
  <c r="D52" i="1"/>
  <c r="C48" i="1"/>
  <c r="B48" i="1"/>
  <c r="C45" i="1"/>
  <c r="B45" i="1"/>
  <c r="C37" i="1"/>
  <c r="C52" i="1" s="1"/>
  <c r="B37" i="1"/>
  <c r="B52" i="1" s="1"/>
  <c r="D33" i="1"/>
  <c r="C33" i="1"/>
  <c r="B33" i="1"/>
  <c r="D22" i="1"/>
  <c r="B22" i="1"/>
  <c r="A3" i="1"/>
  <c r="D457" i="1" l="1"/>
  <c r="C409" i="1"/>
  <c r="B409" i="1"/>
  <c r="D409" i="1"/>
  <c r="D81" i="1"/>
  <c r="B232" i="1"/>
  <c r="D462" i="1"/>
  <c r="D490" i="1" s="1"/>
  <c r="B86" i="1"/>
  <c r="B133" i="1" s="1"/>
  <c r="C81" i="1"/>
  <c r="C86" i="1"/>
  <c r="C113" i="1"/>
  <c r="C363" i="1"/>
  <c r="D418" i="1"/>
  <c r="B427" i="1"/>
  <c r="B435" i="1" s="1"/>
  <c r="D363" i="1" l="1"/>
  <c r="D373" i="1"/>
  <c r="C133" i="1"/>
  <c r="D113" i="1"/>
  <c r="D133" i="1" s="1"/>
</calcChain>
</file>

<file path=xl/sharedStrings.xml><?xml version="1.0" encoding="utf-8"?>
<sst xmlns="http://schemas.openxmlformats.org/spreadsheetml/2006/main" count="442" uniqueCount="383">
  <si>
    <t xml:space="preserve">NOTAS A LOS ESTADOS FINANCIEROS </t>
  </si>
  <si>
    <t>Ente Público:</t>
  </si>
  <si>
    <t>UNIDAD DE TELEVISION DE GUANAJUATO</t>
  </si>
  <si>
    <t>NOTAS DE DESGLOSE</t>
  </si>
  <si>
    <t>I) NOTAS AL ESTADO DE SITUACIÓN FINANCIERA</t>
  </si>
  <si>
    <t>ACTIVO</t>
  </si>
  <si>
    <t>* EFECTIVO Y EQUIVALENTES</t>
  </si>
  <si>
    <t>ESF-01 FONDOS C/INVERSIONES FINANCIERAS</t>
  </si>
  <si>
    <t>MONTO</t>
  </si>
  <si>
    <t>TIPO</t>
  </si>
  <si>
    <t>MONTO PARCIAL</t>
  </si>
  <si>
    <t>1114  Inversiones a 3 meses</t>
  </si>
  <si>
    <t>1121  Inversiones mayores a 3 meses hasta 12.</t>
  </si>
  <si>
    <t>1121103001  BANORTE 0501344663</t>
  </si>
  <si>
    <t>1121107001  SANTANDER BME65500685828</t>
  </si>
  <si>
    <t>1211  Inversiones a LP</t>
  </si>
  <si>
    <t>* DERECHOS A RECIBIR EFECTIVO Y EQUIVALENTES Y BIENES O SERVICIOS A RECIBIR</t>
  </si>
  <si>
    <t>ESF-02 INGRESOS P/RECUPERAR</t>
  </si>
  <si>
    <t>2017</t>
  </si>
  <si>
    <t>2016</t>
  </si>
  <si>
    <t>1122  Cuentas por Cobrar a CP</t>
  </si>
  <si>
    <t>1122102001  CUENTAS POR COBRAR POR VENTA DE B. Y P. SER.</t>
  </si>
  <si>
    <t>1124  Ingresos por Recuperar CP</t>
  </si>
  <si>
    <t>ESF-03 DEUDORES P/RECUPERAR</t>
  </si>
  <si>
    <t>90 DIAS</t>
  </si>
  <si>
    <t>180 DIAS</t>
  </si>
  <si>
    <t>1123  Dedudores Pendientes por Recuperar</t>
  </si>
  <si>
    <t>1123101002  GASTOS A RESERVA DE COMPROBAR</t>
  </si>
  <si>
    <t>1123102001  FUNCIONARIOS Y EMPLEADOS</t>
  </si>
  <si>
    <t>1123102003  IMPUESTO A CARGO DEL TRABAJADOR</t>
  </si>
  <si>
    <t>1123103105  IVA PENDIENTE DE ACREDITAR</t>
  </si>
  <si>
    <t>1123103110  IVA A FAVOR</t>
  </si>
  <si>
    <t>1123106001  OTROS DEUDORES DIVERSOS</t>
  </si>
  <si>
    <t xml:space="preserve">1125  Deudores por Anticipos </t>
  </si>
  <si>
    <t>1125102001 FONDO FIJO</t>
  </si>
  <si>
    <t>1130    DERECHOS A RECIBIR BIENES O SERVICIOS</t>
  </si>
  <si>
    <t>1131001001  ANTICIPO A PROVEEDORES</t>
  </si>
  <si>
    <t>* BIENES DISPONIBLES PARA SU TRANSFORMACIÓN O CONSUMO.</t>
  </si>
  <si>
    <t>ESF-05 INVENTARIO Y ALMACENES</t>
  </si>
  <si>
    <t>METODO</t>
  </si>
  <si>
    <t>1140 Invetarios</t>
  </si>
  <si>
    <t>1150 Almacenes</t>
  </si>
  <si>
    <t xml:space="preserve">* INVERSIONES FINANCIERAS. </t>
  </si>
  <si>
    <t>ESF-06 FIDEICOMISOS, MANDATOS Y CONTRATOS ANALOGOS</t>
  </si>
  <si>
    <t>CARACTERISTICAS</t>
  </si>
  <si>
    <t>OBJETO</t>
  </si>
  <si>
    <t>1213 FIDEICOMISOS, MANDATOS Y CONTRATOS ANÁLOGOS</t>
  </si>
  <si>
    <t>ESF-07 PARTICIPACIONES Y APORT.  CAPITAL</t>
  </si>
  <si>
    <t>EMPRESA/OPDES</t>
  </si>
  <si>
    <t>1214 PARTICIPACIONES Y APORTACIONES DE CAPITAL</t>
  </si>
  <si>
    <t>* BIENES MUEBLES, INMUEBLES E INTAGIBLES</t>
  </si>
  <si>
    <t>ESF-08 BIENES MUEBLES E INMUEBLES</t>
  </si>
  <si>
    <t>SALDO INICIAL</t>
  </si>
  <si>
    <t>SALDO FINAL</t>
  </si>
  <si>
    <t>FLUJO</t>
  </si>
  <si>
    <t>1230 BIENES INMUEBLES, INFRAESTRUCTURA Y CONTRUCCIONES EN PROCESO</t>
  </si>
  <si>
    <t>1231581001  TERRENOS A VALOR HISTORICO</t>
  </si>
  <si>
    <t>1233583001  EDIFICIOS A VALOR HISTORICO</t>
  </si>
  <si>
    <t>1236962901  TRABAJOS DE ACABADOS EN EDIFICACIONES Y OTROS TRAB</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</si>
  <si>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</si>
  <si>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</si>
  <si>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</si>
  <si>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</si>
  <si>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</si>
  <si>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</si>
  <si>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</si>
  <si>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</si>
  <si>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</si>
  <si>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1242352300  CÁMARAS FOTOGRÁFICAS Y DE VIDEO 2011</t>
  </si>
  <si>
    <t>1242952901  OTRO MOB. Y EQUIPO EDUCACIONAL Y RECREATIVO 2010</t>
  </si>
  <si>
    <t>1244154100  AUTOMÓVILES Y CAMIONES 2011</t>
  </si>
  <si>
    <t>1244154101  AUTOMÓVILES Y CAMIONES 2010</t>
  </si>
  <si>
    <t>1244954900  OTROS EQUIPOS DE TRANSPORTES 2011</t>
  </si>
  <si>
    <t>1244954901  OTROS EQUIPOS DE TRANSPORTES 2010</t>
  </si>
  <si>
    <t>1245055101  EQUIPO DE DEFENSA Y SEGURIDAD 2010</t>
  </si>
  <si>
    <t>1246456400  SISTEMAS DE AIRE ACONDICIONADO, CALEFACC</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</si>
  <si>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</si>
  <si>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</si>
  <si>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</si>
  <si>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</si>
  <si>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</si>
  <si>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</si>
  <si>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</si>
  <si>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</si>
  <si>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1247151301  BIENES ARTÍSTICOS, CULTURALES Y CIENTÍFICOS 2010</t>
  </si>
  <si>
    <t>1260 DEPRECIACIÓN, DETERIORO Y AMORTIZACIÓN ACUMULADA DE BIENES</t>
  </si>
  <si>
    <t>1263000001  DEPRECIACIÓN DE BIENES MUEBLES HISTÓRICO</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</si>
  <si>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</si>
  <si>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</si>
  <si>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</si>
  <si>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</si>
  <si>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</si>
  <si>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</si>
  <si>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1263252301  CAMARAS FOTOGRAFICAS Y DE VIDEO 2010</t>
  </si>
  <si>
    <t>1263252901  OTRO MOBILIARIO Y EPO. EDUCACIONAL Y RECREATIVO 20</t>
  </si>
  <si>
    <t>1263454101  AUTOMÓVILES Y CAMIONES 2010</t>
  </si>
  <si>
    <t>1263454901  OTROS EQUIPOS DE TRANSPORTE 2010</t>
  </si>
  <si>
    <t>1263555101  EQUIPO DE DEFENSA Y SEGURIDAD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</si>
  <si>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</si>
  <si>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</si>
  <si>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</si>
  <si>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</si>
  <si>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</si>
  <si>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1265901001  AMORTIZACIÓN GASTOS PREOPERATIVOS</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</si>
  <si>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</si>
  <si>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</si>
  <si>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</si>
  <si>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</si>
  <si>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</si>
  <si>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</si>
  <si>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</si>
  <si>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t>
  </si>
  <si>
    <t>PASIVO</t>
  </si>
  <si>
    <t>ESF-12 CUENTAS Y DOC. POR PAGAR</t>
  </si>
  <si>
    <t>2110 CUENTAS POR PAGAR A CORTO PLAZO</t>
  </si>
  <si>
    <t>2111102001  SUELDOS DEVENGADOS EJERCICIO ANTERIOR</t>
  </si>
  <si>
    <t>2111101001  SUELDOS POR PAGAR</t>
  </si>
  <si>
    <t>2111401001  APORTACIÓN PATRONAL ISSEG</t>
  </si>
  <si>
    <t>2111401002  APORTACION PATRONAL ISSSTE</t>
  </si>
  <si>
    <t>2112102001  PROVEEDORES DEL EJERCICIO ANTERIOR</t>
  </si>
  <si>
    <t>2112101002  PADRON UNICO DE PROVEEDORES</t>
  </si>
  <si>
    <t>2112199099  EM/RF</t>
  </si>
  <si>
    <t>2117101001  ISR NOMINA</t>
  </si>
  <si>
    <t>2117101002  ISR ASIMILADOS A SALARIOS</t>
  </si>
  <si>
    <t>2117101010  ISR RETENCION POR HONORARIOS</t>
  </si>
  <si>
    <t>2117101013  ISR RETENCION ARRENDAMIENTO</t>
  </si>
  <si>
    <t>2117102001  CEDULAR  HONORARIOS 1%</t>
  </si>
  <si>
    <t>2117102002  CEDULAR  ARRENDAMIENTO 1%</t>
  </si>
  <si>
    <t>2117202002  APORTACIÓN TRABAJADOR ISSEG</t>
  </si>
  <si>
    <t>2117202003  APORTACIÓN TRABAJADOR ISSSTE</t>
  </si>
  <si>
    <t>2117301001  IVA POR ACTIVIDADES GRAV.AL 16%</t>
  </si>
  <si>
    <t>2117301007  IVA POR PAGAR</t>
  </si>
  <si>
    <t>2117502101  IMPUESTO SOBRE NOMINAS</t>
  </si>
  <si>
    <t>2117911001  ISSEG</t>
  </si>
  <si>
    <t>2119904002  CXP A GEG</t>
  </si>
  <si>
    <t>2119904003  CXP GEG POR RENDIMIENTOS</t>
  </si>
  <si>
    <t>2119904005  CXP POR REMANENTES</t>
  </si>
  <si>
    <t>2119904004  CXP GEG POR RECTIFICACIONES</t>
  </si>
  <si>
    <t>2119905001  ACREEDORES DIVERSOS</t>
  </si>
  <si>
    <t>2119905003  ANTICIPO A CLIENTES</t>
  </si>
  <si>
    <t>2120 DOCUMENTOS POR PAGAR A CORTO PLAZO</t>
  </si>
  <si>
    <t>ESF-13 OTROS PASIVOS DIFERIDOS A CORTO PLAZO</t>
  </si>
  <si>
    <t>NATURALEZA</t>
  </si>
  <si>
    <t>2159 OTROS PASIVOS DIFERIDOS A CORTO PLAZO</t>
  </si>
  <si>
    <t>0</t>
  </si>
  <si>
    <t>ESF-13 FONDOS Y BIENES DE TERCEROS EN GARANTÍA Y/O ADMINISTRACIÓN A CORTO PLAZO</t>
  </si>
  <si>
    <t>2160 FONDOS Y BIENES DE TERCEROS EN GARANTÍA Y/O ADMINISTRACIÓN CP</t>
  </si>
  <si>
    <t>ESF-13 PASIVO DIFERIDO A LARGO PLAZO</t>
  </si>
  <si>
    <t>2240 PASIVOS DIFERIDOS A LARGO PLAZO</t>
  </si>
  <si>
    <t>ESF-14 OTROS PASIVOS CIRCULANTES</t>
  </si>
  <si>
    <t>2199 OTROS PASIVOS CIRCULANTES</t>
  </si>
  <si>
    <t>II) NOTAS AL ESTADO DE ACTIVIDADES</t>
  </si>
  <si>
    <t>INGRESOS DE GESTIÓN</t>
  </si>
  <si>
    <t>ERA-01 INGRESOS</t>
  </si>
  <si>
    <t>NOTA</t>
  </si>
  <si>
    <t>4100 INGRESOS DE GESTIÓN</t>
  </si>
  <si>
    <t>4173711005  INGRESOS POR LA VENTA DE BIENES Y SERVICIOS ODES</t>
  </si>
  <si>
    <t>4160 Aprovechamientos de Tipo Corriente</t>
  </si>
  <si>
    <t>4162610061  SANCIONES</t>
  </si>
  <si>
    <t>4200 PARTICIPACIONES, APORTACIONES, TRANSFERENCIAS, ASIGNACIONES, SUBSIDIOS Y OTRAS AYUDAS</t>
  </si>
  <si>
    <t>4221911000  SERVICIOS PERSONALES</t>
  </si>
  <si>
    <t>4221912000  MATERIALES Y SUMINISTROS</t>
  </si>
  <si>
    <t>4221913000  SERVICIOS GENERALES</t>
  </si>
  <si>
    <t>4221914000  AYUDAS Y SUBSIDIOS</t>
  </si>
  <si>
    <t>ERA-02 OTROS INGRESOS Y BENEFICIOS</t>
  </si>
  <si>
    <t xml:space="preserve">4300 OTROS INGRESOS Y BENEFICIOS
</t>
  </si>
  <si>
    <t>4311 Int.Ganados de Val.,Créditos, Bonos</t>
  </si>
  <si>
    <t>GASTOS Y OTRAS PÉRDIDAS</t>
  </si>
  <si>
    <t>ERA-03 GASTOS</t>
  </si>
  <si>
    <t>%GASTO</t>
  </si>
  <si>
    <t>EXPLICACION</t>
  </si>
  <si>
    <t>5000 GASTOS Y OTRAS PERDIDAS</t>
  </si>
  <si>
    <t>5111113000  SUELDOS BASE AL PERSONAL PERMANENTE</t>
  </si>
  <si>
    <t>5112121000  HONORARIOS ASIMILABLES A SALARIOS</t>
  </si>
  <si>
    <t>5112122000  SUELDOS BASE AL PERSONAL EVENTUAL</t>
  </si>
  <si>
    <t>5113131000  PRIMAS POR AÑOS DE SERVS. EFECTIV. PRESTADOS</t>
  </si>
  <si>
    <t>5113132000  PRIMAS DE VACAS., DOMINICAL Y GRATIF. FIN DE AÑO</t>
  </si>
  <si>
    <t>5113133000  HORAS EXTRAORDINARIAS</t>
  </si>
  <si>
    <t>5113134000  COMPENSACIONES</t>
  </si>
  <si>
    <t>5114141000  APORTACIONES DE SEGURIDAD SOCIAL</t>
  </si>
  <si>
    <t>5114144000  SEGUROS MÚLTIPLES</t>
  </si>
  <si>
    <t>5115153000  SEGURO DE RETIRO (APLIC. EXCLUSIVA ISSEG)</t>
  </si>
  <si>
    <t>5115154000  PRESTACIONES CONTRACTUALES</t>
  </si>
  <si>
    <t>5115155000  APOYOS A LA CAPACITACION DE LOS SERV. PUBLICOS</t>
  </si>
  <si>
    <t>5115159000  OTRAS PRESTACIONES SOCIALES Y ECONOMICAS</t>
  </si>
  <si>
    <t>5116171000  ESTÍMULOS</t>
  </si>
  <si>
    <t>5121211000  MATERIALES Y ÚTILES DE OFICINA</t>
  </si>
  <si>
    <t>5121212000  MATERIALES Y UTILES DE IMPRESION Y REPRODUCCION</t>
  </si>
  <si>
    <t>5121214000  MAT.,UTILES Y EQUIPOS MENORES DE TECNOLOGIAS DE LA</t>
  </si>
  <si>
    <t>5121215000  MATERIAL IMPRESO E INFORMACION DIGITAL</t>
  </si>
  <si>
    <t>5121216000  MATERIAL DE LIMPIEZA</t>
  </si>
  <si>
    <t>5122221000  ALIMENTACIÓN DE PERSONAS</t>
  </si>
  <si>
    <t>5122222000  PRODUCTOS ALIMENTICIOS PARA ANIMALES</t>
  </si>
  <si>
    <t>5122223000  UTENSILIOS PARA EL SERVICIO DE ALIMENTACIÓN</t>
  </si>
  <si>
    <t>5124244000  MADERA Y PRODUCTOS DE MADERA</t>
  </si>
  <si>
    <t>5124245000  VIDRIO Y PRODUCTOS DE VIDRIO</t>
  </si>
  <si>
    <t>5124246000  MATERIAL ELECTRICO Y ELECTRONICO</t>
  </si>
  <si>
    <t>5124247000  ARTICULOS METALICOS PARA LA CONSTRUCCION</t>
  </si>
  <si>
    <t>5124248000  MATERIALES COMPLEMENTARIOS</t>
  </si>
  <si>
    <t>5125252000  FERTILIZANTES, PESTICIDAS Y OTROS AGROQUIMICOS</t>
  </si>
  <si>
    <t>5125253000  MEDICINAS Y PRODUCTOS FARMACÉUTICOS</t>
  </si>
  <si>
    <t>5126261000  COMBUSTIBLES, LUBRICANTES Y ADITIVOS</t>
  </si>
  <si>
    <t>5127271000  VESTUARIOS Y UNIFORMES</t>
  </si>
  <si>
    <t>5127272000  PRENDAS DE PROTECCIÓN</t>
  </si>
  <si>
    <t>5129291000  HERRAMIENTAS MENORES</t>
  </si>
  <si>
    <t>5129294000  REFACCIONES Y ACCESORIOS PARA EQ. DE COMPUTO</t>
  </si>
  <si>
    <t>5129293000  REF. Y ACCESORIOS ME. MOB. Y EQ. AD., ED. Y REC.</t>
  </si>
  <si>
    <t>5129298000  REF. Y ACCESORIOS ME. DE MAQ. Y OTROS EQUIPOS</t>
  </si>
  <si>
    <t>5129299000  REF. Y ACCESORIOS ME. OTROS BIENES MUEBLES</t>
  </si>
  <si>
    <t>5131311000  SERVICIO DE ENERGÍA ELÉCTRICA</t>
  </si>
  <si>
    <t>5131312000  GAS</t>
  </si>
  <si>
    <t>5131313000  SERVICIO DE AGUA POTABLE</t>
  </si>
  <si>
    <t>5131314000  TELEFONÍA TRADICIONAL</t>
  </si>
  <si>
    <t>5131315000  TELEFONÍA CELULAR</t>
  </si>
  <si>
    <t>5131316000  SERVICIO DE TELECOMUNICACIONES Y SATÉLITALES</t>
  </si>
  <si>
    <t>5131317000  SERV. ACCESO A INTERNET, REDES Y PROC. DE INFO.</t>
  </si>
  <si>
    <t>5131318000  SERVICIOS POSTALES Y TELEGRAFICOS</t>
  </si>
  <si>
    <t>5132321000  ARRENDAMIENTO DE TERRENOS</t>
  </si>
  <si>
    <t>5132322000  ARRENDAMIENTO DE EDIFICIOS</t>
  </si>
  <si>
    <t>5132323000  ARRENDA. DE MOB. Y EQ. ADMÓN., EDU. Y RECRE.</t>
  </si>
  <si>
    <t>5132325000  ARRENDAMIENTO DE EQUIPO DE TRANSPORTE</t>
  </si>
  <si>
    <t>5132326000  ARRENDA. DE MAQ., OTROS EQ. Y HERRAMIENTAS</t>
  </si>
  <si>
    <t>5132327000  ARRENDAMIENTO DE ACTIVOS INTANGIBLES</t>
  </si>
  <si>
    <t>5132329000  OTROS ARRENDAMIENTOS</t>
  </si>
  <si>
    <t>5133332000  SERVS. DE DISEÑO, ARQ., INGE. Y ACTIVS. RELACS.</t>
  </si>
  <si>
    <t>5133333000  SERVS. CONSULT. ADM., PROCS., TEC. Y TECNO. INFO.</t>
  </si>
  <si>
    <t>5133336000  SERVS. APOYO ADMVO., FOTOCOPIADO E IMPRESION</t>
  </si>
  <si>
    <t>5133338000  SERVICIOS DE VIGILANCIA</t>
  </si>
  <si>
    <t>5133339000  SERVICIOS PROFESIONALES, CIENTIFICOS Y TECNICOS IN</t>
  </si>
  <si>
    <t>5134341000  SERVICIOS FINANCIEROS Y BANCARIOS</t>
  </si>
  <si>
    <t>5134344000  SEGUROS DE RESPONSABILIDAD PATRIMONIAL Y FIANZAS</t>
  </si>
  <si>
    <t>5134345000  SEGUROS DE BIENES PATRIMONIALES</t>
  </si>
  <si>
    <t>5134347000  FLETES Y MANIOBRAS</t>
  </si>
  <si>
    <t>5135352000  INST., REPAR. MTTO. MOB. Y EQ. ADMON., EDU. Y REC</t>
  </si>
  <si>
    <t>5135353000  INST., REPAR. Y MTTO. EQ. COMPU. Y TECNO. DE INFO</t>
  </si>
  <si>
    <t>5135351000  CONSERV. Y MANTENIMIENTO MENOR DE INMUEBLES</t>
  </si>
  <si>
    <t>5135352000 INST., REPARACION Y MANTENIM. DE MOB. Y EQPO. ADMON., EDUC. Y RECREAT.</t>
  </si>
  <si>
    <t>5135355000  REPAR. Y MTTO. DE EQUIPO DE TRANSPORTE</t>
  </si>
  <si>
    <t>5135357000  INST., REP. Y MTTO. DE MAQ., OT. EQ. Y HERRMTAS.</t>
  </si>
  <si>
    <t>5135358000  SERVICIOS DE LIMPIEZA Y MANEJO DE DESECHOS</t>
  </si>
  <si>
    <t>5135359000  SERVICIOS DE JARDINERÍA Y FUMIGACIÓN</t>
  </si>
  <si>
    <t>5136362000  DIF. RADIO, TV. Y O.M.M.C. PRo. VTA. BIE. O SERVS</t>
  </si>
  <si>
    <t>5136365000  SERV. DE LA INDUSTRIA FILMICA, DEL SONIDO Y VIDEO</t>
  </si>
  <si>
    <t>5136363000  SERV. CREAT., PREP. Y PRO. PUB., EXCEP. INTERNET</t>
  </si>
  <si>
    <t>5137371000  PASAJES AEREOS</t>
  </si>
  <si>
    <t>5137372000  PASAJES TERRESTRES</t>
  </si>
  <si>
    <t>5137375000  VIATICOS EN EL PAIS</t>
  </si>
  <si>
    <t>5137376000  VIÁTICOS EN EL EXTRANJERO</t>
  </si>
  <si>
    <t>5138381000  GASTOS DE CEREMONIAL</t>
  </si>
  <si>
    <t>5138382000  GASTOS DE ORDEN SOCIAL Y CULTURAL</t>
  </si>
  <si>
    <t>5138383000  CONGRESOS Y CONVENCIONES</t>
  </si>
  <si>
    <t>5138384000  EXPOSICIONES</t>
  </si>
  <si>
    <t>5138385000  GASTOS  DE REPRESENTACION</t>
  </si>
  <si>
    <t>5139392000  OTROS IMPUESTOS Y DERECHOS</t>
  </si>
  <si>
    <t>5139398000  IMPUESTO DE NOMINA</t>
  </si>
  <si>
    <t>5241441000  PAGOS DE DEFUNCIÓN</t>
  </si>
  <si>
    <t>5252452000  JUBILACIONES</t>
  </si>
  <si>
    <t>5515055101  DEP.EQUIPO DE DEFENSA Y SEGURIDAD</t>
  </si>
  <si>
    <t>5515151100  DEP. MUEBLES DE OFICINA Y ESTANTERIA</t>
  </si>
  <si>
    <t>5515151200  "DEP. MUEBLES, EXCEPTO DE OFICINA Y ESTANTERIA"</t>
  </si>
  <si>
    <t>5515151500  DEP. EQUIPO DE COMPUTO Y DE TECNOLOGIAS DE LA INFO</t>
  </si>
  <si>
    <t>5515151900  DEP. OTROS MOBILIARIOS Y EQUIPOS DE ADMINISTRACION</t>
  </si>
  <si>
    <t>5515252100  DEP. EQUIPO Y APARATOS AUDIOVISUALES</t>
  </si>
  <si>
    <t>5515252300  DEP. CÁMARAS FOTOGRÁFICAS Y DE VIDEO</t>
  </si>
  <si>
    <t>5515252900  DEP. OTROS MOBILIARIOS Y EQUIPO EDUCACIONAL Y RECR</t>
  </si>
  <si>
    <t>5515454100  DEP. AUTOMOVILES Y CAMIONES</t>
  </si>
  <si>
    <t>5515454900  DEP. OTROS EQUIPOS DE TRANSPORTE</t>
  </si>
  <si>
    <t>5515656400  DEP. SISTEMA AIRE ACONDICIONADO</t>
  </si>
  <si>
    <t>5515656500  DEP. EQUIPOS DE COMUNICACIONES Y TELECOM.</t>
  </si>
  <si>
    <t>5515656600  "DEP. EQUIPO DE GENERACION ELECTRICA, APARATOS Y A</t>
  </si>
  <si>
    <t>5515656700  DEP. HERRAMIENTAS Y MAQUINAS-HERRAMIENTAS</t>
  </si>
  <si>
    <t>5515656900  DEP. OTROS EQUIPOS</t>
  </si>
  <si>
    <t>5515751300  "DEP. BIENES ARTISTICOS, CULTURALES Y CIENTIFICOS"</t>
  </si>
  <si>
    <t>5517959900  AMORTIZACION OTROS ACTIVOS INTANGIBLES</t>
  </si>
  <si>
    <t>5518000001  BAJA DE ACTIVO FIJO</t>
  </si>
  <si>
    <t>III) NOTAS AL ESTADO DE VARIACIÓN A LA HACIEDA PÚBLICA</t>
  </si>
  <si>
    <t>VHP-01 PATRIMONIO CONTRIBUIDO</t>
  </si>
  <si>
    <t>MODIFICACION</t>
  </si>
  <si>
    <t>3110 HACIENDA PUBLICA/PATRIMONIO CONTRIBUIDO</t>
  </si>
  <si>
    <t>3110000002  BAJA DE ACTIVO FIJO</t>
  </si>
  <si>
    <t>3110000003  PATRIMONIO NETO ACUMULADO</t>
  </si>
  <si>
    <t>3110915000  BIENES MUEBLES E INMUEBLES</t>
  </si>
  <si>
    <t>3113914205  ESTATALES DE EJERCICIOS ANTERIORES BIENES MUEBLES</t>
  </si>
  <si>
    <t>3113914206  ESTATALES DE EJERCICIOS ANTERIORES OBRA PÚBLICA</t>
  </si>
  <si>
    <t>3113915000  ESTATALES DE EJERCICIOS ANTERIORES BIENES MUEBLES</t>
  </si>
  <si>
    <t>3114914205  APLICACIÓN ESTATALES DE EJERCICIOS ANTERIORES BIEN</t>
  </si>
  <si>
    <t>3120000005  DONACIONES DE BIENES POR DEPENDENCIAS Y ENTIDADES</t>
  </si>
  <si>
    <t>VHP-02 PATRIMONIO GENERADO</t>
  </si>
  <si>
    <t>3210 HACIENDA PUBLICA /PATRIMONIO GENERADO</t>
  </si>
  <si>
    <t>3210 Resultado del Ejercicio (Ahorro/Des</t>
  </si>
  <si>
    <t>3220000002  RESULTADOS ACUMULADOS</t>
  </si>
  <si>
    <t>3220000004  RESULTADO EJERCICIO 1996</t>
  </si>
  <si>
    <t>3220000005  RESULTADO EJERCICIO 1997</t>
  </si>
  <si>
    <t>3220000006  RESULTADO EJERCICIO 1998</t>
  </si>
  <si>
    <t>3220000007  RESULTADO EJERCICIO 1999</t>
  </si>
  <si>
    <t>3220000008  RESULTADO EJERCICIO 2000</t>
  </si>
  <si>
    <t>3220000009  RESULTADO EJERCICIO 2001</t>
  </si>
  <si>
    <t>3220000010  RESULTADO EJERCICIO 2002</t>
  </si>
  <si>
    <t>3220000011  RESULTADO EJERCICIO 2003</t>
  </si>
  <si>
    <t>3220000012  RESULTADO EJERCICIO 2004</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</si>
  <si>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</si>
  <si>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</si>
  <si>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</si>
  <si>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</si>
  <si>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</si>
  <si>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</si>
  <si>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</si>
  <si>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</si>
  <si>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</si>
  <si>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</si>
  <si>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</si>
  <si>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</si>
  <si>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3220000025  RESULTADO DEL EJERCICIO 2017</t>
  </si>
  <si>
    <t>3220001000  CAPITALIZACIÓN RECURSOS PROPIOS</t>
  </si>
  <si>
    <t>3220001001  CAPITALIZACIÓN REMANENTES</t>
  </si>
  <si>
    <t>3220690201  APLICACIÓN DE REMANENTE PROPIO</t>
  </si>
  <si>
    <t>3252000001  AJUSTES Y CORECCIONES</t>
  </si>
  <si>
    <t>SUB TOTAL</t>
  </si>
  <si>
    <t>IV) NOTAS AL ESTADO DE FLUJO DE EFECTIVO</t>
  </si>
  <si>
    <t>EFE-01 FLUJO DE EFECTIVO</t>
  </si>
  <si>
    <t>1110 EFECTIVO Y EQUIVALENTES</t>
  </si>
  <si>
    <t>1112103001  BANORTE 0105022200</t>
  </si>
  <si>
    <t>1112107001  SANTANDER 65-50068582-8</t>
  </si>
  <si>
    <t>EFE-02 ADQ. BIENES MUEBLES E INMUEBLES</t>
  </si>
  <si>
    <t>% SUB</t>
  </si>
  <si>
    <t>1210 INVERSIONES FINANCIERAS A LARGO PLAZO</t>
  </si>
  <si>
    <t>1230 BIENES INMUEBLES, INFRAESTRUCTURA Y CONSTRUCCIONES EN PROCESO</t>
  </si>
  <si>
    <t>1236 Construcciones en Proceso en Bienes</t>
  </si>
  <si>
    <t>1241 Mobiliario y Equipo de Administraci</t>
  </si>
  <si>
    <t>1242 Mobiliario y Equipo Educacional y R</t>
  </si>
  <si>
    <t>1244 Equipo de Transporte</t>
  </si>
  <si>
    <t>1246 Maquinaria, Otros Equipos y Herrami</t>
  </si>
  <si>
    <t xml:space="preserve">IV) CONCILIACIÓN DE LOS INGRESOS PRESUPUESTARIOS Y CONTABLES, ASI COMO ENTRE LOS EGRESOS </t>
  </si>
  <si>
    <t>PRESUPUESTARIOS Y LOS GASTOS</t>
  </si>
  <si>
    <t>Conciliación entre los Ingresos Presupuestarios y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</si>
  <si>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</si>
  <si>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</si>
  <si>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</si>
  <si>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</si>
  <si>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</si>
  <si>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</si>
  <si>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</si>
  <si>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</si>
  <si>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</si>
  <si>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</si>
  <si>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</si>
  <si>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</si>
  <si>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</si>
  <si>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</si>
  <si>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</si>
  <si>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</si>
  <si>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</si>
  <si>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</si>
  <si>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</si>
  <si>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</si>
  <si>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</si>
  <si>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</si>
  <si>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</si>
  <si>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</si>
  <si>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</si>
  <si>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</si>
  <si>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</si>
  <si>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</si>
  <si>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</si>
  <si>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</si>
  <si>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</si>
  <si>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</si>
  <si>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</si>
  <si>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</si>
  <si>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</si>
  <si>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</si>
  <si>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</si>
  <si>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</si>
  <si>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</si>
  <si>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</si>
  <si>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</si>
  <si>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</si>
  <si>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NOTAS DE MEMORIA</t>
  </si>
  <si>
    <t>NOTAS DE MEMORIA.</t>
  </si>
  <si>
    <t>7000 CUENTAS DE ORDEN CONTABLES</t>
  </si>
  <si>
    <t>Bajo protesta de decir verdad declaramos que los Estados Financieros y sus Notas son razonablemente correctos y responsabilidad del emisor</t>
  </si>
  <si>
    <t>Director General</t>
  </si>
  <si>
    <t>Directora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</si>
</sst>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quot;$&quot;* #,##0.00_-;_-&quot;$&quot;* &quot;-&quot;??_-;_-@_-"/>
    <numFmt numFmtId="43" formatCode="_-* #,##0.00_-;\-* #,##0.00_-;_-* &quot;-&quot;??_-;_-@_-"/>
    <numFmt numFmtId="164" formatCode="#,##0.00;\-#,##0.00;\ "/>
    <numFmt numFmtId="165" formatCode="_-* #,##0.00_-;\-* #,##0.00_-;_-* \-??_-;_-@_-"/>
    <numFmt numFmtId="166" formatCode="#,##0.00_ ;\-#,##0.00\ "/>
    <numFmt numFmtId="167" formatCode="#,##0;\-#,##0;\ "/>
    <numFmt numFmtId="168" formatCode="#,##0.0000000000"/>
    <numFmt numFmtId="169" formatCode="#,##0_ ;\-#,##0\ "/>
    <numFmt numFmtId="170" formatCode="General_)"/>
    <numFmt numFmtId="171" formatCode="_(* #,##0.00_);_(* \(#,##0.00\);_(* &quot;-&quot;??_);_(@_)"/>
    <numFmt numFmtId="172" formatCode="_-[$€-2]* #,##0.00_-;\-[$€-2]* #,##0.00_-;_-[$€-2]* \-??_-"/>
    <numFmt numFmtId="173" formatCode="_-[$€-2]* #,##0.00_-;\-[$€-2]* #,##0.00_-;_-[$€-2]* &quot;-&quot;??_-"/>
    <numFmt numFmtId="174" formatCode="_-* #,##0.00\ _€_-;\-* #,##0.00\ _€_-;_-* &quot;-&quot;??\ _€_-;_-@_-"/>
    <numFmt numFmtId="175" formatCode="_-\$* #,##0.00_-;&quot;-$&quot;* #,##0.00_-;_-\$* \-??_-;_-@_-"/>
  </numFmts>
  <fonts count="46">
    <font>
      <sz val="11"/>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b/>
      <sz val="10"/>
      <color indexed="8"/>
      <name val="Soberana Sans Light"/>
      <family val="2"/>
    </font>
    <font>
      <sz val="10"/>
      <color indexed="8"/>
      <name val="Calibri"/>
      <family val="2"/>
    </font>
    <font>
      <b/>
      <sz val="10"/>
      <color indexed="56"/>
      <name val="Arial"/>
      <family val="2"/>
    </font>
    <font>
      <b/>
      <sz val="10"/>
      <color indexed="30"/>
      <name val="Arial"/>
      <family val="2"/>
    </font>
    <font>
      <b/>
      <u/>
      <sz val="10"/>
      <color indexed="8"/>
      <name val="Arial"/>
      <family val="2"/>
    </font>
    <font>
      <sz val="8"/>
      <color theme="1"/>
      <name val="Arial"/>
      <family val="2"/>
    </font>
    <font>
      <sz val="9"/>
      <color indexed="8"/>
      <name val="Calibri"/>
      <family val="2"/>
      <scheme val="minor"/>
    </font>
    <font>
      <sz val="9"/>
      <color theme="1"/>
      <name val="Calibri"/>
      <family val="2"/>
      <scheme val="minor"/>
    </font>
    <font>
      <u/>
      <sz val="10"/>
      <color indexed="8"/>
      <name val="Arial"/>
      <family val="2"/>
    </font>
    <font>
      <b/>
      <sz val="9"/>
      <color theme="1"/>
      <name val="Calibri"/>
      <family val="2"/>
      <scheme val="minor"/>
    </font>
    <font>
      <sz val="8"/>
      <color indexed="8"/>
      <name val="Arial"/>
      <family val="2"/>
    </font>
    <font>
      <b/>
      <sz val="10"/>
      <color indexed="8"/>
      <name val="Calibri"/>
      <family val="2"/>
    </font>
    <font>
      <sz val="10"/>
      <name val="Arial"/>
      <family val="2"/>
    </font>
    <font>
      <b/>
      <sz val="8"/>
      <color theme="1"/>
      <name val="Arial"/>
      <family val="2"/>
    </font>
    <font>
      <b/>
      <sz val="9"/>
      <color theme="1"/>
      <name val="Arial"/>
      <family val="2"/>
    </font>
    <font>
      <sz val="10"/>
      <color rgb="FFFF0000"/>
      <name val="Arial"/>
      <family val="2"/>
    </font>
    <font>
      <sz val="8"/>
      <name val="Arial"/>
      <family val="2"/>
    </font>
    <font>
      <sz val="9"/>
      <name val="Arial"/>
      <family val="2"/>
    </font>
    <font>
      <sz val="9"/>
      <color theme="1"/>
      <name val="Arial"/>
      <family val="2"/>
    </font>
    <font>
      <b/>
      <sz val="9"/>
      <name val="Arial"/>
      <family val="2"/>
    </font>
    <font>
      <sz val="9"/>
      <color indexed="8"/>
      <name val="Arial"/>
      <family val="2"/>
    </font>
    <font>
      <b/>
      <sz val="9"/>
      <name val="Calibri"/>
      <family val="2"/>
      <scheme val="minor"/>
    </font>
    <font>
      <b/>
      <sz val="9"/>
      <color indexed="8"/>
      <name val="Arial"/>
      <family val="2"/>
    </font>
    <font>
      <b/>
      <sz val="9"/>
      <color indexed="8"/>
      <name val="Calibri"/>
      <family val="2"/>
    </font>
    <font>
      <b/>
      <sz val="9"/>
      <color theme="1"/>
      <name val="Calibri"/>
      <family val="2"/>
    </font>
    <font>
      <sz val="9"/>
      <color indexed="8"/>
      <name val="Calibri"/>
      <family val="2"/>
    </font>
    <font>
      <sz val="9"/>
      <color theme="1"/>
      <name val="Calibri"/>
      <family val="2"/>
    </font>
    <font>
      <b/>
      <sz val="9"/>
      <name val="Calibri"/>
      <family val="2"/>
    </font>
    <font>
      <sz val="8"/>
      <color rgb="FF000000"/>
      <name val="Arial"/>
      <family val="2"/>
    </font>
    <font>
      <b/>
      <sz val="8"/>
      <color rgb="FF000000"/>
      <name val="Arial"/>
      <family val="2"/>
    </font>
    <font>
      <sz val="10"/>
      <color indexed="63"/>
      <name val="Arial"/>
      <family val="2"/>
    </font>
    <font>
      <sz val="12"/>
      <color indexed="24"/>
      <name val="Arial"/>
      <family val="2"/>
    </font>
    <font>
      <b/>
      <sz val="18"/>
      <color indexed="24"/>
      <name val="Arial"/>
      <family val="2"/>
    </font>
    <font>
      <b/>
      <sz val="14"/>
      <color indexed="24"/>
      <name val="Arial"/>
      <family val="2"/>
    </font>
    <font>
      <sz val="11"/>
      <color rgb="FF000000"/>
      <name val="Calibri"/>
      <family val="2"/>
      <charset val="204"/>
    </font>
    <font>
      <sz val="10"/>
      <color theme="1"/>
      <name val="Times New Roman"/>
      <family val="2"/>
    </font>
    <font>
      <sz val="11"/>
      <color indexed="8"/>
      <name val="Garamond"/>
      <family val="2"/>
    </font>
    <font>
      <sz val="11"/>
      <color theme="1"/>
      <name val="Garamond"/>
      <family val="2"/>
    </font>
    <font>
      <sz val="10"/>
      <name val="Arial"/>
      <family val="2"/>
      <charset val="1"/>
    </font>
  </fonts>
  <fills count="1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22"/>
        <bgColor indexed="31"/>
      </patternFill>
    </fill>
    <fill>
      <patternFill patternType="solid">
        <fgColor theme="0" tint="-0.249977111117893"/>
        <bgColor indexed="31"/>
      </patternFill>
    </fill>
    <fill>
      <patternFill patternType="solid">
        <fgColor theme="0"/>
        <bgColor indexed="26"/>
      </patternFill>
    </fill>
    <fill>
      <patternFill patternType="solid">
        <fgColor theme="0"/>
        <bgColor indexed="64"/>
      </patternFill>
    </fill>
    <fill>
      <patternFill patternType="solid">
        <fgColor indexed="9"/>
        <bgColor indexed="26"/>
      </patternFill>
    </fill>
    <fill>
      <patternFill patternType="solid">
        <fgColor theme="0" tint="-0.249977111117893"/>
        <bgColor indexed="64"/>
      </patternFill>
    </fill>
    <fill>
      <patternFill patternType="solid">
        <fgColor theme="0" tint="-0.249977111117893"/>
        <bgColor indexed="26"/>
      </patternFill>
    </fill>
    <fill>
      <patternFill patternType="solid">
        <fgColor indexed="40"/>
      </patternFill>
    </fill>
  </fills>
  <borders count="64">
    <border>
      <left/>
      <right/>
      <top/>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medium">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style="thin">
        <color indexed="64"/>
      </left>
      <right/>
      <top style="thin">
        <color indexed="64"/>
      </top>
      <bottom style="thin">
        <color indexed="8"/>
      </bottom>
      <diagonal/>
    </border>
    <border>
      <left style="thin">
        <color indexed="64"/>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64"/>
      </right>
      <top/>
      <bottom/>
      <diagonal/>
    </border>
    <border>
      <left/>
      <right/>
      <top/>
      <bottom style="thin">
        <color indexed="64"/>
      </bottom>
      <diagonal/>
    </border>
    <border>
      <left/>
      <right/>
      <top style="thin">
        <color indexed="8"/>
      </top>
      <bottom/>
      <diagonal/>
    </border>
    <border>
      <left style="thin">
        <color indexed="64"/>
      </left>
      <right style="thin">
        <color indexed="64"/>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8"/>
      </top>
      <bottom/>
      <diagonal/>
    </border>
    <border>
      <left style="thin">
        <color indexed="8"/>
      </left>
      <right/>
      <top/>
      <bottom style="thin">
        <color indexed="64"/>
      </bottom>
      <diagonal/>
    </border>
    <border>
      <left/>
      <right style="thin">
        <color indexed="64"/>
      </right>
      <top/>
      <bottom style="thin">
        <color indexed="64"/>
      </bottom>
      <diagonal/>
    </border>
    <border>
      <left/>
      <right style="thin">
        <color indexed="8"/>
      </right>
      <top style="thin">
        <color indexed="64"/>
      </top>
      <bottom/>
      <diagonal/>
    </border>
    <border>
      <left/>
      <right/>
      <top style="thin">
        <color indexed="64"/>
      </top>
      <bottom/>
      <diagonal/>
    </border>
    <border>
      <left/>
      <right style="thin">
        <color indexed="64"/>
      </right>
      <top style="thin">
        <color indexed="64"/>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bottom style="thin">
        <color indexed="8"/>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444">
    <xf numFmtId="0" fontId="0" fillId="0" borderId="0"/>
    <xf numFmtId="9" fontId="1" fillId="0" borderId="0" applyFont="0" applyFill="0" applyBorder="0" applyAlignment="0" applyProtection="0"/>
    <xf numFmtId="0" fontId="3" fillId="0" borderId="0"/>
    <xf numFmtId="165" fontId="3" fillId="0" borderId="0" applyFill="0" applyBorder="0" applyAlignment="0" applyProtection="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2" fillId="0" borderId="0"/>
    <xf numFmtId="170" fontId="19"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71" fontId="19" fillId="0" borderId="0" applyFont="0" applyFill="0" applyBorder="0" applyAlignment="0" applyProtection="0"/>
    <xf numFmtId="172" fontId="3" fillId="0" borderId="0" applyFill="0" applyBorder="0" applyAlignment="0" applyProtection="0"/>
    <xf numFmtId="173" fontId="19" fillId="0" borderId="0" applyFont="0" applyFill="0" applyBorder="0" applyAlignment="0" applyProtection="0"/>
    <xf numFmtId="0" fontId="38" fillId="0" borderId="0" applyNumberFormat="0" applyFill="0" applyBorder="0" applyAlignment="0" applyProtection="0"/>
    <xf numFmtId="2" fontId="38" fillId="0" borderId="0" applyFill="0" applyBorder="0" applyAlignment="0" applyProtection="0"/>
    <xf numFmtId="0" fontId="39" fillId="0" borderId="0" applyNumberFormat="0" applyFill="0" applyBorder="0" applyAlignment="0" applyProtection="0"/>
    <xf numFmtId="0" fontId="40"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19" fillId="0" borderId="0" applyFont="0" applyFill="0" applyBorder="0" applyAlignment="0" applyProtection="0"/>
    <xf numFmtId="165"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3" fillId="0" borderId="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9" fillId="0" borderId="0"/>
    <xf numFmtId="0" fontId="41"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9" fillId="0" borderId="0"/>
    <xf numFmtId="0" fontId="3"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7" fillId="0" borderId="0"/>
    <xf numFmtId="0" fontId="12" fillId="0" borderId="0"/>
    <xf numFmtId="0" fontId="42"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1" fillId="0" borderId="0"/>
    <xf numFmtId="0" fontId="1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9" fillId="0" borderId="0"/>
    <xf numFmtId="0" fontId="44" fillId="0" borderId="0"/>
    <xf numFmtId="0" fontId="43" fillId="0" borderId="0"/>
    <xf numFmtId="0" fontId="43" fillId="0" borderId="0"/>
    <xf numFmtId="0" fontId="43" fillId="0" borderId="0"/>
    <xf numFmtId="0" fontId="43" fillId="0" borderId="0"/>
    <xf numFmtId="0" fontId="1" fillId="0" borderId="0"/>
    <xf numFmtId="0" fontId="43" fillId="0" borderId="0"/>
    <xf numFmtId="0" fontId="19" fillId="0" borderId="0"/>
    <xf numFmtId="0" fontId="43" fillId="0" borderId="0"/>
    <xf numFmtId="0" fontId="1" fillId="0" borderId="0"/>
    <xf numFmtId="0" fontId="43" fillId="0" borderId="0"/>
    <xf numFmtId="0" fontId="43" fillId="0" borderId="0"/>
    <xf numFmtId="0" fontId="43" fillId="0" borderId="0"/>
    <xf numFmtId="0" fontId="43" fillId="0" borderId="0"/>
    <xf numFmtId="0" fontId="19"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9" fillId="0" borderId="0"/>
    <xf numFmtId="0" fontId="1" fillId="0" borderId="0"/>
    <xf numFmtId="0" fontId="3" fillId="0" borderId="0"/>
    <xf numFmtId="0" fontId="3" fillId="0" borderId="0"/>
    <xf numFmtId="0" fontId="3" fillId="0" borderId="0"/>
    <xf numFmtId="0" fontId="3" fillId="0" borderId="0"/>
    <xf numFmtId="0" fontId="1" fillId="0" borderId="0"/>
    <xf numFmtId="0" fontId="19" fillId="0" borderId="0"/>
    <xf numFmtId="0" fontId="3" fillId="0" borderId="0"/>
    <xf numFmtId="0" fontId="1" fillId="0" borderId="0"/>
    <xf numFmtId="0" fontId="19" fillId="0" borderId="0"/>
    <xf numFmtId="0" fontId="3" fillId="0" borderId="0"/>
    <xf numFmtId="0" fontId="1" fillId="0" borderId="0"/>
    <xf numFmtId="0" fontId="19" fillId="0" borderId="0"/>
    <xf numFmtId="0" fontId="3" fillId="0" borderId="0"/>
    <xf numFmtId="0" fontId="1" fillId="0" borderId="0"/>
    <xf numFmtId="0" fontId="3" fillId="0" borderId="0"/>
    <xf numFmtId="0" fontId="1" fillId="0" borderId="0"/>
    <xf numFmtId="0" fontId="19"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 fillId="0" borderId="0"/>
    <xf numFmtId="0" fontId="19" fillId="0" borderId="0"/>
    <xf numFmtId="0" fontId="19"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 fillId="0" borderId="0" applyFill="0" applyBorder="0" applyAlignment="0" applyProtection="0"/>
    <xf numFmtId="9" fontId="12" fillId="0" borderId="0" applyFont="0" applyFill="0" applyBorder="0" applyAlignment="0" applyProtection="0"/>
    <xf numFmtId="9" fontId="3" fillId="0" borderId="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4" fontId="5" fillId="18" borderId="62" applyNumberFormat="0" applyProtection="0">
      <alignment horizontal="left" vertical="center" indent="1"/>
    </xf>
    <xf numFmtId="0" fontId="45" fillId="0" borderId="0"/>
    <xf numFmtId="0" fontId="38" fillId="0" borderId="63" applyNumberFormat="0" applyFill="0" applyAlignment="0" applyProtection="0"/>
    <xf numFmtId="0" fontId="38" fillId="0" borderId="63" applyNumberFormat="0" applyFill="0" applyAlignment="0" applyProtection="0"/>
    <xf numFmtId="0" fontId="38" fillId="0" borderId="63" applyNumberFormat="0" applyFill="0" applyAlignment="0" applyProtection="0"/>
    <xf numFmtId="0" fontId="38" fillId="0" borderId="63" applyNumberFormat="0" applyFill="0" applyAlignment="0" applyProtection="0"/>
    <xf numFmtId="0" fontId="38" fillId="0" borderId="63" applyNumberFormat="0" applyFill="0" applyAlignment="0" applyProtection="0"/>
    <xf numFmtId="0" fontId="38" fillId="0" borderId="63" applyNumberFormat="0" applyFill="0" applyAlignment="0" applyProtection="0"/>
    <xf numFmtId="0" fontId="38" fillId="0" borderId="63" applyNumberFormat="0" applyFill="0" applyAlignment="0" applyProtection="0"/>
    <xf numFmtId="0" fontId="38" fillId="0" borderId="63" applyNumberFormat="0" applyFill="0" applyAlignment="0" applyProtection="0"/>
    <xf numFmtId="0" fontId="38" fillId="0" borderId="63" applyNumberFormat="0" applyFill="0" applyAlignment="0" applyProtection="0"/>
    <xf numFmtId="0" fontId="38" fillId="0" borderId="63" applyNumberFormat="0" applyFill="0" applyAlignment="0" applyProtection="0"/>
    <xf numFmtId="0" fontId="38" fillId="0" borderId="63" applyNumberFormat="0" applyFill="0" applyAlignment="0" applyProtection="0"/>
    <xf numFmtId="0" fontId="38" fillId="0" borderId="63" applyNumberFormat="0" applyFill="0" applyAlignment="0" applyProtection="0"/>
    <xf numFmtId="0" fontId="38" fillId="0" borderId="63" applyNumberFormat="0" applyFill="0" applyAlignment="0" applyProtection="0"/>
  </cellStyleXfs>
  <cellXfs count="408">
    <xf numFmtId="0" fontId="0" fillId="0" borderId="0" xfId="0"/>
    <xf numFmtId="0" fontId="4" fillId="11" borderId="2" xfId="2" applyFont="1" applyFill="1" applyBorder="1" applyAlignment="1">
      <alignment horizontal="center" vertical="center"/>
    </xf>
    <xf numFmtId="0" fontId="4" fillId="11" borderId="3" xfId="2" applyFont="1" applyFill="1" applyBorder="1" applyAlignment="1">
      <alignment horizontal="center" vertical="center"/>
    </xf>
    <xf numFmtId="0" fontId="5" fillId="12" borderId="0" xfId="2" applyFont="1" applyFill="1" applyBorder="1"/>
    <xf numFmtId="0" fontId="5" fillId="13" borderId="0" xfId="2" applyFont="1" applyFill="1"/>
    <xf numFmtId="0" fontId="6" fillId="13" borderId="0" xfId="2" applyFont="1" applyFill="1"/>
    <xf numFmtId="0" fontId="7" fillId="14" borderId="2" xfId="2" applyFont="1" applyFill="1" applyBorder="1" applyAlignment="1">
      <alignment horizontal="center"/>
    </xf>
    <xf numFmtId="0" fontId="8" fillId="14" borderId="0" xfId="2" applyFont="1" applyFill="1" applyBorder="1"/>
    <xf numFmtId="0" fontId="4" fillId="13" borderId="0" xfId="2" applyFont="1" applyFill="1" applyBorder="1" applyAlignment="1">
      <alignment horizontal="left" vertical="center"/>
    </xf>
    <xf numFmtId="0" fontId="5" fillId="13" borderId="0" xfId="2" applyFont="1" applyFill="1" applyBorder="1"/>
    <xf numFmtId="0" fontId="4" fillId="13" borderId="0" xfId="2" applyFont="1" applyFill="1" applyBorder="1" applyAlignment="1">
      <alignment horizontal="right"/>
    </xf>
    <xf numFmtId="0" fontId="6" fillId="13" borderId="4" xfId="2" applyFont="1" applyFill="1" applyBorder="1"/>
    <xf numFmtId="0" fontId="4" fillId="13" borderId="4" xfId="2" applyNumberFormat="1" applyFont="1" applyFill="1" applyBorder="1" applyAlignment="1" applyProtection="1">
      <protection locked="0"/>
    </xf>
    <xf numFmtId="0" fontId="5" fillId="13" borderId="4" xfId="2" applyFont="1" applyFill="1" applyBorder="1"/>
    <xf numFmtId="0" fontId="4" fillId="13" borderId="0" xfId="2" applyFont="1" applyFill="1" applyBorder="1" applyAlignment="1"/>
    <xf numFmtId="0" fontId="4" fillId="13" borderId="0" xfId="2" applyNumberFormat="1" applyFont="1" applyFill="1" applyBorder="1" applyAlignment="1" applyProtection="1">
      <protection locked="0"/>
    </xf>
    <xf numFmtId="0" fontId="9" fillId="14" borderId="0" xfId="2" applyFont="1" applyFill="1" applyBorder="1" applyAlignment="1">
      <alignment horizontal="center"/>
    </xf>
    <xf numFmtId="0" fontId="10" fillId="15" borderId="0" xfId="2" applyFont="1" applyFill="1" applyBorder="1" applyAlignment="1">
      <alignment horizontal="right"/>
    </xf>
    <xf numFmtId="0" fontId="4" fillId="15" borderId="0" xfId="2" applyFont="1" applyFill="1" applyBorder="1" applyAlignment="1"/>
    <xf numFmtId="0" fontId="4" fillId="15" borderId="0" xfId="2" applyNumberFormat="1" applyFont="1" applyFill="1" applyBorder="1" applyAlignment="1" applyProtection="1">
      <protection locked="0"/>
    </xf>
    <xf numFmtId="0" fontId="5" fillId="15" borderId="0" xfId="2" applyFont="1" applyFill="1" applyBorder="1"/>
    <xf numFmtId="0" fontId="9" fillId="14" borderId="0" xfId="2" applyFont="1" applyFill="1" applyAlignment="1">
      <alignment horizontal="left"/>
    </xf>
    <xf numFmtId="0" fontId="6" fillId="14" borderId="0" xfId="2" applyFont="1" applyFill="1" applyAlignment="1">
      <alignment horizontal="justify"/>
    </xf>
    <xf numFmtId="0" fontId="9" fillId="14" borderId="0" xfId="2" applyFont="1" applyFill="1" applyBorder="1" applyAlignment="1">
      <alignment horizontal="left"/>
    </xf>
    <xf numFmtId="0" fontId="8" fillId="14" borderId="0" xfId="2" applyFont="1" applyFill="1"/>
    <xf numFmtId="0" fontId="11" fillId="13" borderId="0" xfId="2" applyFont="1" applyFill="1" applyBorder="1"/>
    <xf numFmtId="0" fontId="6" fillId="15" borderId="0" xfId="2" applyFont="1" applyFill="1" applyBorder="1"/>
    <xf numFmtId="49" fontId="4" fillId="11" borderId="5" xfId="2" applyNumberFormat="1" applyFont="1" applyFill="1" applyBorder="1" applyAlignment="1">
      <alignment horizontal="left" vertical="center"/>
    </xf>
    <xf numFmtId="49" fontId="4" fillId="11" borderId="6" xfId="2" applyNumberFormat="1" applyFont="1" applyFill="1" applyBorder="1" applyAlignment="1">
      <alignment horizontal="center" vertical="center"/>
    </xf>
    <xf numFmtId="49" fontId="4" fillId="11" borderId="5" xfId="2" applyNumberFormat="1" applyFont="1" applyFill="1" applyBorder="1" applyAlignment="1">
      <alignment horizontal="center" vertical="center"/>
    </xf>
    <xf numFmtId="49" fontId="4" fillId="15" borderId="7" xfId="2" applyNumberFormat="1" applyFont="1" applyFill="1" applyBorder="1" applyAlignment="1">
      <alignment horizontal="left"/>
    </xf>
    <xf numFmtId="164" fontId="8" fillId="15" borderId="8" xfId="2" applyNumberFormat="1" applyFont="1" applyFill="1" applyBorder="1"/>
    <xf numFmtId="164" fontId="8" fillId="15" borderId="9" xfId="2" applyNumberFormat="1" applyFont="1" applyFill="1" applyBorder="1"/>
    <xf numFmtId="164" fontId="8" fillId="15" borderId="6" xfId="2" applyNumberFormat="1" applyFont="1" applyFill="1" applyBorder="1"/>
    <xf numFmtId="49" fontId="4" fillId="15" borderId="10" xfId="2" applyNumberFormat="1" applyFont="1" applyFill="1" applyBorder="1" applyAlignment="1">
      <alignment horizontal="left"/>
    </xf>
    <xf numFmtId="164" fontId="8" fillId="15" borderId="11" xfId="2" applyNumberFormat="1" applyFont="1" applyFill="1" applyBorder="1"/>
    <xf numFmtId="164" fontId="8" fillId="15" borderId="12" xfId="2" applyNumberFormat="1" applyFont="1" applyFill="1" applyBorder="1"/>
    <xf numFmtId="164" fontId="8" fillId="15" borderId="13" xfId="2" applyNumberFormat="1" applyFont="1" applyFill="1" applyBorder="1"/>
    <xf numFmtId="4" fontId="12" fillId="14" borderId="0" xfId="2" applyNumberFormat="1" applyFont="1" applyFill="1" applyBorder="1" applyAlignment="1">
      <alignment wrapText="1"/>
    </xf>
    <xf numFmtId="0" fontId="5" fillId="15" borderId="0" xfId="2" applyFont="1" applyFill="1"/>
    <xf numFmtId="0" fontId="13" fillId="14" borderId="10" xfId="2" applyFont="1" applyFill="1" applyBorder="1"/>
    <xf numFmtId="4" fontId="14" fillId="14" borderId="13" xfId="2" applyNumberFormat="1" applyFont="1" applyFill="1" applyBorder="1" applyAlignment="1">
      <alignment wrapText="1"/>
    </xf>
    <xf numFmtId="164" fontId="8" fillId="13" borderId="14" xfId="2" applyNumberFormat="1" applyFont="1" applyFill="1" applyBorder="1"/>
    <xf numFmtId="49" fontId="4" fillId="13" borderId="10" xfId="2" applyNumberFormat="1" applyFont="1" applyFill="1" applyBorder="1" applyAlignment="1">
      <alignment horizontal="left"/>
    </xf>
    <xf numFmtId="165" fontId="8" fillId="13" borderId="11" xfId="3" applyFont="1" applyFill="1" applyBorder="1" applyAlignment="1" applyProtection="1"/>
    <xf numFmtId="164" fontId="8" fillId="13" borderId="12" xfId="2" applyNumberFormat="1" applyFont="1" applyFill="1" applyBorder="1"/>
    <xf numFmtId="49" fontId="4" fillId="15" borderId="15" xfId="2" applyNumberFormat="1" applyFont="1" applyFill="1" applyBorder="1" applyAlignment="1">
      <alignment horizontal="left"/>
    </xf>
    <xf numFmtId="165" fontId="8" fillId="15" borderId="16" xfId="3" applyFont="1" applyFill="1" applyBorder="1" applyAlignment="1" applyProtection="1"/>
    <xf numFmtId="164" fontId="8" fillId="15" borderId="17" xfId="2" applyNumberFormat="1" applyFont="1" applyFill="1" applyBorder="1"/>
    <xf numFmtId="164" fontId="8" fillId="15" borderId="18" xfId="2" applyNumberFormat="1" applyFont="1" applyFill="1" applyBorder="1"/>
    <xf numFmtId="166" fontId="4" fillId="11" borderId="18" xfId="3" applyNumberFormat="1" applyFont="1" applyFill="1" applyBorder="1" applyAlignment="1" applyProtection="1">
      <alignment horizontal="right" vertical="center"/>
    </xf>
    <xf numFmtId="0" fontId="11" fillId="15" borderId="0" xfId="2" applyFont="1" applyFill="1" applyBorder="1"/>
    <xf numFmtId="0" fontId="15" fillId="15" borderId="0" xfId="2" applyFont="1" applyFill="1" applyBorder="1"/>
    <xf numFmtId="49" fontId="4" fillId="15" borderId="6" xfId="2" applyNumberFormat="1" applyFont="1" applyFill="1" applyBorder="1" applyAlignment="1">
      <alignment horizontal="left"/>
    </xf>
    <xf numFmtId="164" fontId="5" fillId="15" borderId="13" xfId="2" applyNumberFormat="1" applyFont="1" applyFill="1" applyBorder="1"/>
    <xf numFmtId="0" fontId="13" fillId="0" borderId="10" xfId="2" applyFont="1" applyBorder="1"/>
    <xf numFmtId="49" fontId="4" fillId="15" borderId="13" xfId="2" applyNumberFormat="1" applyFont="1" applyFill="1" applyBorder="1" applyAlignment="1">
      <alignment horizontal="left"/>
    </xf>
    <xf numFmtId="49" fontId="4" fillId="15" borderId="18" xfId="2" applyNumberFormat="1" applyFont="1" applyFill="1" applyBorder="1" applyAlignment="1">
      <alignment horizontal="left"/>
    </xf>
    <xf numFmtId="164" fontId="5" fillId="15" borderId="18" xfId="2" applyNumberFormat="1" applyFont="1" applyFill="1" applyBorder="1"/>
    <xf numFmtId="165" fontId="4" fillId="11" borderId="5" xfId="3" applyFont="1" applyFill="1" applyBorder="1" applyAlignment="1" applyProtection="1">
      <alignment horizontal="center" vertical="center"/>
    </xf>
    <xf numFmtId="49" fontId="4" fillId="15" borderId="0" xfId="2" applyNumberFormat="1" applyFont="1" applyFill="1" applyBorder="1" applyAlignment="1">
      <alignment horizontal="center" vertical="center"/>
    </xf>
    <xf numFmtId="49" fontId="4" fillId="11" borderId="19" xfId="2" applyNumberFormat="1" applyFont="1" applyFill="1" applyBorder="1" applyAlignment="1">
      <alignment horizontal="left" vertical="center"/>
    </xf>
    <xf numFmtId="49" fontId="4" fillId="11" borderId="20" xfId="2" applyNumberFormat="1" applyFont="1" applyFill="1" applyBorder="1" applyAlignment="1">
      <alignment horizontal="center" vertical="center"/>
    </xf>
    <xf numFmtId="49" fontId="4" fillId="11" borderId="21" xfId="2" applyNumberFormat="1" applyFont="1" applyFill="1" applyBorder="1" applyAlignment="1">
      <alignment horizontal="center" vertical="center"/>
    </xf>
    <xf numFmtId="49" fontId="4" fillId="15" borderId="11" xfId="2" applyNumberFormat="1" applyFont="1" applyFill="1" applyBorder="1" applyAlignment="1">
      <alignment horizontal="left"/>
    </xf>
    <xf numFmtId="4" fontId="16" fillId="14" borderId="12" xfId="2" applyNumberFormat="1" applyFont="1" applyFill="1" applyBorder="1" applyAlignment="1">
      <alignment wrapText="1"/>
    </xf>
    <xf numFmtId="0" fontId="13" fillId="14" borderId="11" xfId="2" applyFont="1" applyFill="1" applyBorder="1"/>
    <xf numFmtId="4" fontId="14" fillId="14" borderId="12" xfId="2" applyNumberFormat="1" applyFont="1" applyFill="1" applyBorder="1" applyAlignment="1">
      <alignment wrapText="1"/>
    </xf>
    <xf numFmtId="0" fontId="13" fillId="14" borderId="11" xfId="2" applyFont="1" applyFill="1" applyBorder="1" applyAlignment="1">
      <alignment horizontal="left"/>
    </xf>
    <xf numFmtId="49" fontId="4" fillId="13" borderId="11" xfId="2" applyNumberFormat="1" applyFont="1" applyFill="1" applyBorder="1" applyAlignment="1">
      <alignment horizontal="left"/>
    </xf>
    <xf numFmtId="164" fontId="5" fillId="15" borderId="12" xfId="2" applyNumberFormat="1" applyFont="1" applyFill="1" applyBorder="1"/>
    <xf numFmtId="4" fontId="16" fillId="14" borderId="13" xfId="2" applyNumberFormat="1" applyFont="1" applyFill="1" applyBorder="1" applyAlignment="1">
      <alignment wrapText="1"/>
    </xf>
    <xf numFmtId="0" fontId="5" fillId="13" borderId="2" xfId="2" applyFont="1" applyFill="1" applyBorder="1"/>
    <xf numFmtId="49" fontId="4" fillId="15" borderId="16" xfId="2" applyNumberFormat="1" applyFont="1" applyFill="1" applyBorder="1" applyAlignment="1">
      <alignment horizontal="left"/>
    </xf>
    <xf numFmtId="164" fontId="5" fillId="15" borderId="17" xfId="2" applyNumberFormat="1" applyFont="1" applyFill="1" applyBorder="1"/>
    <xf numFmtId="49" fontId="4" fillId="11" borderId="5" xfId="2" applyNumberFormat="1" applyFont="1" applyFill="1" applyBorder="1" applyAlignment="1">
      <alignment horizontal="right" vertical="center"/>
    </xf>
    <xf numFmtId="0" fontId="6" fillId="15" borderId="0" xfId="2" applyFont="1" applyFill="1"/>
    <xf numFmtId="4" fontId="17" fillId="0" borderId="10" xfId="2" applyNumberFormat="1" applyFont="1" applyFill="1" applyBorder="1" applyAlignment="1">
      <alignment wrapText="1"/>
    </xf>
    <xf numFmtId="4" fontId="17" fillId="0" borderId="22" xfId="2" applyNumberFormat="1" applyFont="1" applyFill="1" applyBorder="1" applyAlignment="1">
      <alignment wrapText="1"/>
    </xf>
    <xf numFmtId="164" fontId="8" fillId="15" borderId="23" xfId="2" applyNumberFormat="1" applyFont="1" applyFill="1" applyBorder="1"/>
    <xf numFmtId="4" fontId="17" fillId="0" borderId="23" xfId="2" applyNumberFormat="1" applyFont="1" applyFill="1" applyBorder="1" applyAlignment="1">
      <alignment wrapText="1"/>
    </xf>
    <xf numFmtId="164" fontId="8" fillId="15" borderId="24" xfId="2" applyNumberFormat="1" applyFont="1" applyFill="1" applyBorder="1"/>
    <xf numFmtId="49" fontId="4" fillId="15" borderId="0" xfId="2" applyNumberFormat="1" applyFont="1" applyFill="1" applyBorder="1" applyAlignment="1">
      <alignment horizontal="left"/>
    </xf>
    <xf numFmtId="49" fontId="4" fillId="11" borderId="25" xfId="2" applyNumberFormat="1" applyFont="1" applyFill="1" applyBorder="1" applyAlignment="1">
      <alignment horizontal="right" vertical="center"/>
    </xf>
    <xf numFmtId="164" fontId="8" fillId="15" borderId="0" xfId="2" applyNumberFormat="1" applyFont="1" applyFill="1" applyBorder="1"/>
    <xf numFmtId="49" fontId="4" fillId="11" borderId="26" xfId="2" applyNumberFormat="1" applyFont="1" applyFill="1" applyBorder="1" applyAlignment="1">
      <alignment horizontal="left" vertical="center"/>
    </xf>
    <xf numFmtId="49" fontId="4" fillId="11" borderId="27" xfId="2" applyNumberFormat="1" applyFont="1" applyFill="1" applyBorder="1" applyAlignment="1">
      <alignment horizontal="center" vertical="center"/>
    </xf>
    <xf numFmtId="49" fontId="4" fillId="11" borderId="28" xfId="2" applyNumberFormat="1" applyFont="1" applyFill="1" applyBorder="1" applyAlignment="1">
      <alignment horizontal="center" vertical="center"/>
    </xf>
    <xf numFmtId="49" fontId="4" fillId="15" borderId="2" xfId="2" applyNumberFormat="1" applyFont="1" applyFill="1" applyBorder="1" applyAlignment="1">
      <alignment horizontal="left"/>
    </xf>
    <xf numFmtId="4" fontId="17" fillId="0" borderId="6" xfId="2" applyNumberFormat="1" applyFont="1" applyFill="1" applyBorder="1" applyAlignment="1">
      <alignment wrapText="1"/>
    </xf>
    <xf numFmtId="164" fontId="8" fillId="13" borderId="22" xfId="2" applyNumberFormat="1" applyFont="1" applyFill="1" applyBorder="1"/>
    <xf numFmtId="164" fontId="8" fillId="13" borderId="23" xfId="2" applyNumberFormat="1" applyFont="1" applyFill="1" applyBorder="1"/>
    <xf numFmtId="49" fontId="4" fillId="15" borderId="29" xfId="2" applyNumberFormat="1" applyFont="1" applyFill="1" applyBorder="1" applyAlignment="1">
      <alignment horizontal="left"/>
    </xf>
    <xf numFmtId="164" fontId="8" fillId="15" borderId="30" xfId="2" applyNumberFormat="1" applyFont="1" applyFill="1" applyBorder="1"/>
    <xf numFmtId="164" fontId="8" fillId="13" borderId="31" xfId="2" applyNumberFormat="1" applyFont="1" applyFill="1" applyBorder="1"/>
    <xf numFmtId="49" fontId="4" fillId="11" borderId="18" xfId="2" applyNumberFormat="1" applyFont="1" applyFill="1" applyBorder="1" applyAlignment="1">
      <alignment horizontal="right" vertical="center"/>
    </xf>
    <xf numFmtId="164" fontId="4" fillId="11" borderId="18" xfId="2" applyNumberFormat="1" applyFont="1" applyFill="1" applyBorder="1"/>
    <xf numFmtId="164" fontId="4" fillId="15" borderId="0" xfId="2" applyNumberFormat="1" applyFont="1" applyFill="1" applyBorder="1"/>
    <xf numFmtId="164" fontId="4" fillId="13" borderId="0" xfId="2" applyNumberFormat="1" applyFont="1" applyFill="1" applyBorder="1"/>
    <xf numFmtId="49" fontId="4" fillId="15" borderId="14" xfId="2" applyNumberFormat="1" applyFont="1" applyFill="1" applyBorder="1" applyAlignment="1">
      <alignment horizontal="left"/>
    </xf>
    <xf numFmtId="49" fontId="4" fillId="15" borderId="32" xfId="2" applyNumberFormat="1" applyFont="1" applyFill="1" applyBorder="1" applyAlignment="1">
      <alignment horizontal="left"/>
    </xf>
    <xf numFmtId="164" fontId="8" fillId="15" borderId="31" xfId="2" applyNumberFormat="1" applyFont="1" applyFill="1" applyBorder="1"/>
    <xf numFmtId="49" fontId="4" fillId="11" borderId="18" xfId="2" applyNumberFormat="1" applyFont="1" applyFill="1" applyBorder="1" applyAlignment="1">
      <alignment horizontal="center" vertical="center"/>
    </xf>
    <xf numFmtId="49" fontId="4" fillId="11" borderId="33" xfId="2" applyNumberFormat="1" applyFont="1" applyFill="1" applyBorder="1" applyAlignment="1">
      <alignment horizontal="left" vertical="center"/>
    </xf>
    <xf numFmtId="49" fontId="4" fillId="15" borderId="34" xfId="2" applyNumberFormat="1" applyFont="1" applyFill="1" applyBorder="1" applyAlignment="1">
      <alignment horizontal="left"/>
    </xf>
    <xf numFmtId="164" fontId="6" fillId="15" borderId="6" xfId="2" applyNumberFormat="1" applyFont="1" applyFill="1" applyBorder="1"/>
    <xf numFmtId="4" fontId="18" fillId="14" borderId="23" xfId="3" applyNumberFormat="1" applyFont="1" applyFill="1" applyBorder="1" applyAlignment="1" applyProtection="1"/>
    <xf numFmtId="0" fontId="8" fillId="14" borderId="2" xfId="2" applyFont="1" applyFill="1" applyBorder="1"/>
    <xf numFmtId="4" fontId="12" fillId="14" borderId="13" xfId="2" applyNumberFormat="1" applyFont="1" applyFill="1" applyBorder="1" applyAlignment="1">
      <alignment wrapText="1"/>
    </xf>
    <xf numFmtId="4" fontId="8" fillId="14" borderId="23" xfId="3" applyNumberFormat="1" applyFont="1" applyFill="1" applyBorder="1" applyAlignment="1" applyProtection="1"/>
    <xf numFmtId="49" fontId="4" fillId="13" borderId="2" xfId="2" applyNumberFormat="1" applyFont="1" applyFill="1" applyBorder="1" applyAlignment="1">
      <alignment horizontal="left"/>
    </xf>
    <xf numFmtId="167" fontId="5" fillId="13" borderId="13" xfId="2" applyNumberFormat="1" applyFont="1" applyFill="1" applyBorder="1"/>
    <xf numFmtId="164" fontId="5" fillId="13" borderId="13" xfId="2" applyNumberFormat="1" applyFont="1" applyFill="1" applyBorder="1"/>
    <xf numFmtId="4" fontId="5" fillId="13" borderId="23" xfId="2" applyNumberFormat="1" applyFont="1" applyFill="1" applyBorder="1"/>
    <xf numFmtId="164" fontId="6" fillId="13" borderId="13" xfId="2" applyNumberFormat="1" applyFont="1" applyFill="1" applyBorder="1"/>
    <xf numFmtId="4" fontId="17" fillId="13" borderId="0" xfId="2" applyNumberFormat="1" applyFont="1" applyFill="1"/>
    <xf numFmtId="164" fontId="5" fillId="15" borderId="30" xfId="2" applyNumberFormat="1" applyFont="1" applyFill="1" applyBorder="1"/>
    <xf numFmtId="164" fontId="5" fillId="15" borderId="31" xfId="2" applyNumberFormat="1" applyFont="1" applyFill="1" applyBorder="1"/>
    <xf numFmtId="165" fontId="4" fillId="11" borderId="18" xfId="3" applyFont="1" applyFill="1" applyBorder="1" applyAlignment="1" applyProtection="1">
      <alignment horizontal="center" vertical="center"/>
    </xf>
    <xf numFmtId="49" fontId="4" fillId="15" borderId="35" xfId="2" applyNumberFormat="1" applyFont="1" applyFill="1" applyBorder="1" applyAlignment="1">
      <alignment horizontal="left"/>
    </xf>
    <xf numFmtId="164" fontId="8" fillId="15" borderId="22" xfId="2" applyNumberFormat="1" applyFont="1" applyFill="1" applyBorder="1"/>
    <xf numFmtId="49" fontId="4" fillId="15" borderId="14" xfId="2" applyNumberFormat="1" applyFont="1" applyFill="1" applyBorder="1" applyAlignment="1">
      <alignment horizontal="left" wrapText="1"/>
    </xf>
    <xf numFmtId="0" fontId="8" fillId="0" borderId="14" xfId="2" applyFont="1" applyBorder="1"/>
    <xf numFmtId="4" fontId="12" fillId="0" borderId="13" xfId="2" applyNumberFormat="1" applyFont="1" applyBorder="1" applyAlignment="1">
      <alignment wrapText="1"/>
    </xf>
    <xf numFmtId="49" fontId="4" fillId="15" borderId="35" xfId="2" applyNumberFormat="1" applyFont="1" applyFill="1" applyBorder="1" applyAlignment="1">
      <alignment horizontal="left" wrapText="1"/>
    </xf>
    <xf numFmtId="166" fontId="8" fillId="15" borderId="22" xfId="2" applyNumberFormat="1" applyFont="1" applyFill="1" applyBorder="1"/>
    <xf numFmtId="166" fontId="4" fillId="11" borderId="18" xfId="2" applyNumberFormat="1" applyFont="1" applyFill="1" applyBorder="1" applyAlignment="1">
      <alignment horizontal="right" vertical="center"/>
    </xf>
    <xf numFmtId="0" fontId="6" fillId="11" borderId="36" xfId="4" applyFont="1" applyFill="1" applyBorder="1" applyAlignment="1">
      <alignment horizontal="left" vertical="center" wrapText="1"/>
    </xf>
    <xf numFmtId="4" fontId="6" fillId="11" borderId="37" xfId="3" applyNumberFormat="1" applyFont="1" applyFill="1" applyBorder="1" applyAlignment="1" applyProtection="1">
      <alignment horizontal="center" vertical="center" wrapText="1"/>
    </xf>
    <xf numFmtId="0" fontId="6" fillId="11" borderId="38" xfId="2" applyFont="1" applyFill="1" applyBorder="1" applyAlignment="1">
      <alignment horizontal="center" vertical="center" wrapText="1"/>
    </xf>
    <xf numFmtId="4" fontId="20" fillId="14" borderId="13" xfId="2" applyNumberFormat="1" applyFont="1" applyFill="1" applyBorder="1" applyAlignment="1">
      <alignment wrapText="1"/>
    </xf>
    <xf numFmtId="4" fontId="5" fillId="14" borderId="22" xfId="2" applyNumberFormat="1" applyFont="1" applyFill="1" applyBorder="1" applyAlignment="1"/>
    <xf numFmtId="0" fontId="12" fillId="0" borderId="14" xfId="2" applyFont="1" applyFill="1" applyBorder="1" applyAlignment="1">
      <alignment horizontal="left" wrapText="1"/>
    </xf>
    <xf numFmtId="4" fontId="12" fillId="0" borderId="0" xfId="0" applyNumberFormat="1" applyFont="1" applyAlignment="1"/>
    <xf numFmtId="4" fontId="5" fillId="14" borderId="23" xfId="3" applyNumberFormat="1" applyFont="1" applyFill="1" applyBorder="1" applyAlignment="1" applyProtection="1"/>
    <xf numFmtId="0" fontId="5" fillId="0" borderId="0" xfId="2" applyFont="1" applyFill="1"/>
    <xf numFmtId="0" fontId="5" fillId="15" borderId="32" xfId="2" applyFont="1" applyFill="1" applyBorder="1"/>
    <xf numFmtId="0" fontId="5" fillId="14" borderId="30" xfId="2" applyFont="1" applyFill="1" applyBorder="1"/>
    <xf numFmtId="0" fontId="5" fillId="14" borderId="31" xfId="2" applyFont="1" applyFill="1" applyBorder="1"/>
    <xf numFmtId="165" fontId="6" fillId="11" borderId="32" xfId="3" applyFont="1" applyFill="1" applyBorder="1" applyAlignment="1" applyProtection="1"/>
    <xf numFmtId="49" fontId="4" fillId="11" borderId="18" xfId="2" applyNumberFormat="1" applyFont="1" applyFill="1" applyBorder="1" applyAlignment="1">
      <alignment horizontal="center" vertical="center"/>
    </xf>
    <xf numFmtId="0" fontId="9" fillId="0" borderId="0" xfId="2" applyFont="1" applyAlignment="1">
      <alignment horizontal="left"/>
    </xf>
    <xf numFmtId="0" fontId="5" fillId="14" borderId="0" xfId="2" applyFont="1" applyFill="1"/>
    <xf numFmtId="4" fontId="6" fillId="11" borderId="39" xfId="3" applyNumberFormat="1" applyFont="1" applyFill="1" applyBorder="1" applyAlignment="1" applyProtection="1">
      <alignment horizontal="center" vertical="center" wrapText="1"/>
    </xf>
    <xf numFmtId="49" fontId="4" fillId="11" borderId="40" xfId="2" applyNumberFormat="1" applyFont="1" applyFill="1" applyBorder="1" applyAlignment="1">
      <alignment horizontal="center" vertical="center"/>
    </xf>
    <xf numFmtId="49" fontId="4" fillId="11" borderId="8" xfId="2" applyNumberFormat="1" applyFont="1" applyFill="1" applyBorder="1" applyAlignment="1">
      <alignment horizontal="center" vertical="center"/>
    </xf>
    <xf numFmtId="164" fontId="6" fillId="15" borderId="36" xfId="2" applyNumberFormat="1" applyFont="1" applyFill="1" applyBorder="1"/>
    <xf numFmtId="4" fontId="21" fillId="0" borderId="38" xfId="2" applyNumberFormat="1" applyFont="1" applyBorder="1" applyAlignment="1">
      <alignment wrapText="1"/>
    </xf>
    <xf numFmtId="0" fontId="14" fillId="14" borderId="2" xfId="5" applyFont="1" applyFill="1" applyBorder="1"/>
    <xf numFmtId="0" fontId="22" fillId="13" borderId="0" xfId="2" applyFont="1" applyFill="1"/>
    <xf numFmtId="4" fontId="14" fillId="14" borderId="10" xfId="2" applyNumberFormat="1" applyFont="1" applyFill="1" applyBorder="1" applyAlignment="1">
      <alignment wrapText="1"/>
    </xf>
    <xf numFmtId="4" fontId="14" fillId="14" borderId="23" xfId="2" applyNumberFormat="1" applyFont="1" applyFill="1" applyBorder="1" applyAlignment="1">
      <alignment wrapText="1"/>
    </xf>
    <xf numFmtId="4" fontId="23" fillId="14" borderId="13" xfId="2" applyNumberFormat="1" applyFont="1" applyFill="1" applyBorder="1" applyAlignment="1">
      <alignment wrapText="1"/>
    </xf>
    <xf numFmtId="0" fontId="1" fillId="14" borderId="0" xfId="5" applyFill="1"/>
    <xf numFmtId="0" fontId="1" fillId="14" borderId="2" xfId="5" applyFill="1" applyBorder="1"/>
    <xf numFmtId="4" fontId="24" fillId="14" borderId="14" xfId="2" applyNumberFormat="1" applyFont="1" applyFill="1" applyBorder="1" applyAlignment="1">
      <alignment wrapText="1"/>
    </xf>
    <xf numFmtId="4" fontId="25" fillId="14" borderId="23" xfId="2" applyNumberFormat="1" applyFont="1" applyFill="1" applyBorder="1" applyAlignment="1">
      <alignment wrapText="1"/>
    </xf>
    <xf numFmtId="4" fontId="25" fillId="14" borderId="41" xfId="2" applyNumberFormat="1" applyFont="1" applyFill="1" applyBorder="1" applyAlignment="1">
      <alignment wrapText="1"/>
    </xf>
    <xf numFmtId="49" fontId="4" fillId="14" borderId="2" xfId="2" applyNumberFormat="1" applyFont="1" applyFill="1" applyBorder="1" applyAlignment="1">
      <alignment horizontal="left"/>
    </xf>
    <xf numFmtId="4" fontId="26" fillId="14" borderId="14" xfId="2" applyNumberFormat="1" applyFont="1" applyFill="1" applyBorder="1" applyAlignment="1">
      <alignment wrapText="1"/>
    </xf>
    <xf numFmtId="4" fontId="26" fillId="14" borderId="13" xfId="2" applyNumberFormat="1" applyFont="1" applyFill="1" applyBorder="1" applyAlignment="1">
      <alignment wrapText="1"/>
    </xf>
    <xf numFmtId="4" fontId="26" fillId="14" borderId="23" xfId="2" applyNumberFormat="1" applyFont="1" applyFill="1" applyBorder="1" applyAlignment="1">
      <alignment wrapText="1"/>
    </xf>
    <xf numFmtId="164" fontId="5" fillId="15" borderId="32" xfId="2" applyNumberFormat="1" applyFont="1" applyFill="1" applyBorder="1"/>
    <xf numFmtId="164" fontId="5" fillId="15" borderId="42" xfId="2" applyNumberFormat="1" applyFont="1" applyFill="1" applyBorder="1"/>
    <xf numFmtId="164" fontId="5" fillId="15" borderId="16" xfId="2" applyNumberFormat="1" applyFont="1" applyFill="1" applyBorder="1"/>
    <xf numFmtId="4" fontId="21" fillId="16" borderId="16" xfId="2" applyNumberFormat="1" applyFont="1" applyFill="1" applyBorder="1" applyAlignment="1">
      <alignment wrapText="1"/>
    </xf>
    <xf numFmtId="0" fontId="6" fillId="11" borderId="6" xfId="4" applyFont="1" applyFill="1" applyBorder="1" applyAlignment="1">
      <alignment horizontal="left" vertical="center" wrapText="1"/>
    </xf>
    <xf numFmtId="4" fontId="6" fillId="11" borderId="6" xfId="3" applyNumberFormat="1" applyFont="1" applyFill="1" applyBorder="1" applyAlignment="1" applyProtection="1">
      <alignment horizontal="center" vertical="center" wrapText="1"/>
    </xf>
    <xf numFmtId="49" fontId="4" fillId="14" borderId="7" xfId="2" applyNumberFormat="1" applyFont="1" applyFill="1" applyBorder="1" applyAlignment="1">
      <alignment horizontal="left"/>
    </xf>
    <xf numFmtId="49" fontId="5" fillId="14" borderId="6" xfId="2" applyNumberFormat="1" applyFont="1" applyFill="1" applyBorder="1" applyAlignment="1">
      <alignment horizontal="right" wrapText="1"/>
    </xf>
    <xf numFmtId="4" fontId="5" fillId="14" borderId="43" xfId="3" applyNumberFormat="1" applyFont="1" applyFill="1" applyBorder="1" applyAlignment="1" applyProtection="1">
      <alignment wrapText="1"/>
    </xf>
    <xf numFmtId="4" fontId="5" fillId="14" borderId="6" xfId="3" applyNumberFormat="1" applyFont="1" applyFill="1" applyBorder="1" applyAlignment="1" applyProtection="1">
      <alignment wrapText="1"/>
    </xf>
    <xf numFmtId="49" fontId="5" fillId="14" borderId="10" xfId="2" applyNumberFormat="1" applyFont="1" applyFill="1" applyBorder="1" applyAlignment="1">
      <alignment wrapText="1"/>
    </xf>
    <xf numFmtId="49" fontId="5" fillId="14" borderId="13" xfId="2" applyNumberFormat="1" applyFont="1" applyFill="1" applyBorder="1" applyAlignment="1">
      <alignment wrapText="1"/>
    </xf>
    <xf numFmtId="4" fontId="5" fillId="14" borderId="0" xfId="3" applyNumberFormat="1" applyFont="1" applyFill="1" applyBorder="1" applyAlignment="1" applyProtection="1">
      <alignment wrapText="1"/>
    </xf>
    <xf numFmtId="4" fontId="5" fillId="14" borderId="13" xfId="3" applyNumberFormat="1" applyFont="1" applyFill="1" applyBorder="1" applyAlignment="1" applyProtection="1">
      <alignment wrapText="1"/>
    </xf>
    <xf numFmtId="49" fontId="5" fillId="14" borderId="15" xfId="2" applyNumberFormat="1" applyFont="1" applyFill="1" applyBorder="1" applyAlignment="1">
      <alignment wrapText="1"/>
    </xf>
    <xf numFmtId="49" fontId="5" fillId="14" borderId="18" xfId="2" applyNumberFormat="1" applyFont="1" applyFill="1" applyBorder="1" applyAlignment="1">
      <alignment wrapText="1"/>
    </xf>
    <xf numFmtId="4" fontId="5" fillId="14" borderId="4" xfId="3" applyNumberFormat="1" applyFont="1" applyFill="1" applyBorder="1" applyAlignment="1" applyProtection="1">
      <alignment wrapText="1"/>
    </xf>
    <xf numFmtId="4" fontId="5" fillId="14" borderId="18" xfId="3" applyNumberFormat="1" applyFont="1" applyFill="1" applyBorder="1" applyAlignment="1" applyProtection="1">
      <alignment wrapText="1"/>
    </xf>
    <xf numFmtId="0" fontId="5" fillId="11" borderId="5" xfId="2" applyFont="1" applyFill="1" applyBorder="1" applyAlignment="1">
      <alignment horizontal="center"/>
    </xf>
    <xf numFmtId="0" fontId="6" fillId="11" borderId="8" xfId="4" applyFont="1" applyFill="1" applyBorder="1" applyAlignment="1">
      <alignment horizontal="left" vertical="center" wrapText="1"/>
    </xf>
    <xf numFmtId="4" fontId="6" fillId="11" borderId="9" xfId="3" applyNumberFormat="1" applyFont="1" applyFill="1" applyBorder="1" applyAlignment="1" applyProtection="1">
      <alignment horizontal="center" vertical="center" wrapText="1"/>
    </xf>
    <xf numFmtId="49" fontId="4" fillId="15" borderId="44" xfId="2" applyNumberFormat="1" applyFont="1" applyFill="1" applyBorder="1" applyAlignment="1">
      <alignment horizontal="left" wrapText="1"/>
    </xf>
    <xf numFmtId="49" fontId="5" fillId="14" borderId="9" xfId="2" applyNumberFormat="1" applyFont="1" applyFill="1" applyBorder="1" applyAlignment="1">
      <alignment horizontal="right" wrapText="1"/>
    </xf>
    <xf numFmtId="49" fontId="5" fillId="0" borderId="11" xfId="2" applyNumberFormat="1" applyFont="1" applyFill="1" applyBorder="1" applyAlignment="1">
      <alignment wrapText="1"/>
    </xf>
    <xf numFmtId="49" fontId="5" fillId="14" borderId="12" xfId="2" applyNumberFormat="1" applyFont="1" applyFill="1" applyBorder="1" applyAlignment="1">
      <alignment wrapText="1"/>
    </xf>
    <xf numFmtId="49" fontId="5" fillId="14" borderId="16" xfId="2" applyNumberFormat="1" applyFont="1" applyFill="1" applyBorder="1" applyAlignment="1">
      <alignment wrapText="1"/>
    </xf>
    <xf numFmtId="49" fontId="5" fillId="14" borderId="17" xfId="2" applyNumberFormat="1" applyFont="1" applyFill="1" applyBorder="1" applyAlignment="1">
      <alignment wrapText="1"/>
    </xf>
    <xf numFmtId="49" fontId="5" fillId="0" borderId="15" xfId="2" applyNumberFormat="1" applyFont="1" applyFill="1" applyBorder="1" applyAlignment="1">
      <alignment wrapText="1"/>
    </xf>
    <xf numFmtId="49" fontId="5" fillId="0" borderId="6" xfId="2" applyNumberFormat="1" applyFont="1" applyFill="1" applyBorder="1" applyAlignment="1">
      <alignment horizontal="right" wrapText="1"/>
    </xf>
    <xf numFmtId="164" fontId="4" fillId="15" borderId="18" xfId="2" applyNumberFormat="1" applyFont="1" applyFill="1" applyBorder="1"/>
    <xf numFmtId="0" fontId="6" fillId="11" borderId="45" xfId="4" applyFont="1" applyFill="1" applyBorder="1" applyAlignment="1">
      <alignment horizontal="left" vertical="center" wrapText="1"/>
    </xf>
    <xf numFmtId="4" fontId="6" fillId="11" borderId="19" xfId="3" applyNumberFormat="1" applyFont="1" applyFill="1" applyBorder="1" applyAlignment="1" applyProtection="1">
      <alignment horizontal="center" vertical="center" wrapText="1"/>
    </xf>
    <xf numFmtId="164" fontId="6" fillId="14" borderId="44" xfId="2" applyNumberFormat="1" applyFont="1" applyFill="1" applyBorder="1"/>
    <xf numFmtId="164" fontId="5" fillId="15" borderId="9" xfId="2" applyNumberFormat="1" applyFont="1" applyFill="1" applyBorder="1"/>
    <xf numFmtId="164" fontId="5" fillId="15" borderId="6" xfId="2" applyNumberFormat="1" applyFont="1" applyFill="1" applyBorder="1"/>
    <xf numFmtId="4" fontId="14" fillId="14" borderId="11" xfId="2" applyNumberFormat="1" applyFont="1" applyFill="1" applyBorder="1" applyAlignment="1">
      <alignment wrapText="1"/>
    </xf>
    <xf numFmtId="4" fontId="14" fillId="0" borderId="0" xfId="2" applyNumberFormat="1" applyFont="1" applyBorder="1" applyAlignment="1">
      <alignment wrapText="1"/>
    </xf>
    <xf numFmtId="165" fontId="13" fillId="14" borderId="11" xfId="3" applyFont="1" applyFill="1" applyBorder="1" applyAlignment="1" applyProtection="1"/>
    <xf numFmtId="164" fontId="13" fillId="15" borderId="12" xfId="2" applyNumberFormat="1" applyFont="1" applyFill="1" applyBorder="1"/>
    <xf numFmtId="4" fontId="21" fillId="14" borderId="11" xfId="2" applyNumberFormat="1" applyFont="1" applyFill="1" applyBorder="1" applyAlignment="1">
      <alignment wrapText="1"/>
    </xf>
    <xf numFmtId="0" fontId="8" fillId="14" borderId="10" xfId="2" applyFont="1" applyFill="1" applyBorder="1"/>
    <xf numFmtId="165" fontId="27" fillId="14" borderId="11" xfId="3" applyFont="1" applyFill="1" applyBorder="1" applyAlignment="1" applyProtection="1"/>
    <xf numFmtId="49" fontId="4" fillId="14" borderId="10" xfId="2" applyNumberFormat="1" applyFont="1" applyFill="1" applyBorder="1" applyAlignment="1">
      <alignment horizontal="left" wrapText="1"/>
    </xf>
    <xf numFmtId="164" fontId="6" fillId="14" borderId="11" xfId="2" applyNumberFormat="1" applyFont="1" applyFill="1" applyBorder="1"/>
    <xf numFmtId="164" fontId="13" fillId="15" borderId="13" xfId="2" applyNumberFormat="1" applyFont="1" applyFill="1" applyBorder="1"/>
    <xf numFmtId="168" fontId="5" fillId="13" borderId="0" xfId="2" applyNumberFormat="1" applyFont="1" applyFill="1"/>
    <xf numFmtId="49" fontId="4" fillId="14" borderId="15" xfId="2" applyNumberFormat="1" applyFont="1" applyFill="1" applyBorder="1" applyAlignment="1">
      <alignment horizontal="left"/>
    </xf>
    <xf numFmtId="164" fontId="27" fillId="14" borderId="16" xfId="2" applyNumberFormat="1" applyFont="1" applyFill="1" applyBorder="1"/>
    <xf numFmtId="0" fontId="5" fillId="15" borderId="10" xfId="2" applyFont="1" applyFill="1" applyBorder="1"/>
    <xf numFmtId="165" fontId="6" fillId="11" borderId="16" xfId="3" applyFont="1" applyFill="1" applyBorder="1" applyAlignment="1" applyProtection="1"/>
    <xf numFmtId="0" fontId="5" fillId="11" borderId="21" xfId="2" applyFont="1" applyFill="1" applyBorder="1" applyAlignment="1">
      <alignment horizontal="center"/>
    </xf>
    <xf numFmtId="165" fontId="5" fillId="15" borderId="10" xfId="3" applyFont="1" applyFill="1" applyBorder="1" applyAlignment="1" applyProtection="1"/>
    <xf numFmtId="165" fontId="6" fillId="11" borderId="5" xfId="3" applyFont="1" applyFill="1" applyBorder="1" applyAlignment="1" applyProtection="1">
      <alignment horizontal="left" vertical="center" wrapText="1"/>
    </xf>
    <xf numFmtId="4" fontId="6" fillId="11" borderId="5" xfId="3" applyNumberFormat="1" applyFont="1" applyFill="1" applyBorder="1" applyAlignment="1" applyProtection="1">
      <alignment horizontal="center" vertical="center" wrapText="1"/>
    </xf>
    <xf numFmtId="165" fontId="13" fillId="0" borderId="10" xfId="3" applyFont="1" applyFill="1" applyBorder="1" applyAlignment="1" applyProtection="1"/>
    <xf numFmtId="165" fontId="28" fillId="15" borderId="13" xfId="3" applyFont="1" applyFill="1" applyBorder="1" applyAlignment="1" applyProtection="1">
      <alignment horizontal="left"/>
    </xf>
    <xf numFmtId="165" fontId="4" fillId="15" borderId="18" xfId="3" applyFont="1" applyFill="1" applyBorder="1" applyAlignment="1" applyProtection="1">
      <alignment horizontal="left"/>
    </xf>
    <xf numFmtId="165" fontId="6" fillId="11" borderId="5" xfId="3" applyFont="1" applyFill="1" applyBorder="1" applyAlignment="1" applyProtection="1"/>
    <xf numFmtId="4" fontId="5" fillId="13" borderId="0" xfId="2" applyNumberFormat="1" applyFont="1" applyFill="1"/>
    <xf numFmtId="4" fontId="12" fillId="14" borderId="0" xfId="6" applyNumberFormat="1" applyFont="1" applyFill="1" applyBorder="1"/>
    <xf numFmtId="0" fontId="6" fillId="11" borderId="26" xfId="4" applyFont="1" applyFill="1" applyBorder="1" applyAlignment="1">
      <alignment horizontal="left" vertical="center" wrapText="1"/>
    </xf>
    <xf numFmtId="49" fontId="4" fillId="11" borderId="37" xfId="2" applyNumberFormat="1" applyFont="1" applyFill="1" applyBorder="1" applyAlignment="1">
      <alignment horizontal="center" vertical="center"/>
    </xf>
    <xf numFmtId="49" fontId="4" fillId="13" borderId="44" xfId="2" applyNumberFormat="1" applyFont="1" applyFill="1" applyBorder="1" applyAlignment="1">
      <alignment horizontal="left"/>
    </xf>
    <xf numFmtId="4" fontId="29" fillId="14" borderId="46" xfId="2" applyNumberFormat="1" applyFont="1" applyFill="1" applyBorder="1" applyAlignment="1">
      <alignment wrapText="1"/>
    </xf>
    <xf numFmtId="9" fontId="29" fillId="14" borderId="46" xfId="1" applyFont="1" applyFill="1" applyBorder="1" applyAlignment="1">
      <alignment wrapText="1"/>
    </xf>
    <xf numFmtId="164" fontId="5" fillId="13" borderId="44" xfId="2" applyNumberFormat="1" applyFont="1" applyFill="1" applyBorder="1"/>
    <xf numFmtId="10" fontId="14" fillId="14" borderId="2" xfId="7" applyNumberFormat="1" applyFont="1" applyFill="1" applyBorder="1" applyAlignment="1">
      <alignment wrapText="1"/>
    </xf>
    <xf numFmtId="0" fontId="1" fillId="14" borderId="0" xfId="8" applyFill="1"/>
    <xf numFmtId="49" fontId="28" fillId="15" borderId="16" xfId="2" applyNumberFormat="1" applyFont="1" applyFill="1" applyBorder="1" applyAlignment="1">
      <alignment horizontal="left"/>
    </xf>
    <xf numFmtId="4" fontId="13" fillId="0" borderId="29" xfId="2" applyNumberFormat="1" applyFont="1" applyFill="1" applyBorder="1" applyAlignment="1">
      <alignment wrapText="1"/>
    </xf>
    <xf numFmtId="165" fontId="13" fillId="15" borderId="16" xfId="3" applyFont="1" applyFill="1" applyBorder="1" applyAlignment="1" applyProtection="1"/>
    <xf numFmtId="164" fontId="13" fillId="15" borderId="16" xfId="2" applyNumberFormat="1" applyFont="1" applyFill="1" applyBorder="1"/>
    <xf numFmtId="165" fontId="6" fillId="11" borderId="47" xfId="3" applyFont="1" applyFill="1" applyBorder="1" applyAlignment="1" applyProtection="1"/>
    <xf numFmtId="9" fontId="6" fillId="11" borderId="47" xfId="1" applyFont="1" applyFill="1" applyBorder="1" applyAlignment="1" applyProtection="1"/>
    <xf numFmtId="49" fontId="4" fillId="11" borderId="31" xfId="2" applyNumberFormat="1" applyFont="1" applyFill="1" applyBorder="1" applyAlignment="1">
      <alignment horizontal="center" vertical="center"/>
    </xf>
    <xf numFmtId="43" fontId="5" fillId="13" borderId="0" xfId="2" applyNumberFormat="1" applyFont="1" applyFill="1"/>
    <xf numFmtId="49" fontId="4" fillId="11" borderId="39" xfId="2" applyNumberFormat="1" applyFont="1" applyFill="1" applyBorder="1" applyAlignment="1">
      <alignment horizontal="center" vertical="center"/>
    </xf>
    <xf numFmtId="49" fontId="4" fillId="11" borderId="38" xfId="2" applyNumberFormat="1" applyFont="1" applyFill="1" applyBorder="1" applyAlignment="1">
      <alignment horizontal="center" vertical="center"/>
    </xf>
    <xf numFmtId="49" fontId="26" fillId="15" borderId="35" xfId="2" applyNumberFormat="1" applyFont="1" applyFill="1" applyBorder="1" applyAlignment="1">
      <alignment horizontal="left"/>
    </xf>
    <xf numFmtId="164" fontId="18" fillId="15" borderId="6" xfId="2" applyNumberFormat="1" applyFont="1" applyFill="1" applyBorder="1"/>
    <xf numFmtId="164" fontId="18" fillId="15" borderId="7" xfId="2" applyNumberFormat="1" applyFont="1" applyFill="1" applyBorder="1"/>
    <xf numFmtId="164" fontId="18" fillId="15" borderId="8" xfId="2" applyNumberFormat="1" applyFont="1" applyFill="1" applyBorder="1"/>
    <xf numFmtId="164" fontId="8" fillId="13" borderId="48" xfId="2" applyNumberFormat="1" applyFont="1" applyFill="1" applyBorder="1"/>
    <xf numFmtId="0" fontId="13" fillId="14" borderId="14" xfId="2" applyFont="1" applyFill="1" applyBorder="1"/>
    <xf numFmtId="164" fontId="13" fillId="13" borderId="41" xfId="2" applyNumberFormat="1" applyFont="1" applyFill="1" applyBorder="1"/>
    <xf numFmtId="49" fontId="28" fillId="15" borderId="32" xfId="2" applyNumberFormat="1" applyFont="1" applyFill="1" applyBorder="1" applyAlignment="1">
      <alignment horizontal="left"/>
    </xf>
    <xf numFmtId="164" fontId="13" fillId="15" borderId="30" xfId="2" applyNumberFormat="1" applyFont="1" applyFill="1" applyBorder="1"/>
    <xf numFmtId="164" fontId="13" fillId="15" borderId="49" xfId="2" applyNumberFormat="1" applyFont="1" applyFill="1" applyBorder="1"/>
    <xf numFmtId="4" fontId="14" fillId="14" borderId="30" xfId="2" applyNumberFormat="1" applyFont="1" applyFill="1" applyBorder="1" applyAlignment="1">
      <alignment wrapText="1"/>
    </xf>
    <xf numFmtId="164" fontId="13" fillId="13" borderId="50" xfId="2" applyNumberFormat="1" applyFont="1" applyFill="1" applyBorder="1"/>
    <xf numFmtId="165" fontId="6" fillId="11" borderId="18" xfId="3" applyFont="1" applyFill="1" applyBorder="1" applyAlignment="1" applyProtection="1"/>
    <xf numFmtId="0" fontId="8" fillId="15" borderId="0" xfId="2" applyFont="1" applyFill="1"/>
    <xf numFmtId="4" fontId="6" fillId="11" borderId="51" xfId="3" applyNumberFormat="1" applyFont="1" applyFill="1" applyBorder="1" applyAlignment="1" applyProtection="1">
      <alignment horizontal="center" vertical="center" wrapText="1"/>
    </xf>
    <xf numFmtId="49" fontId="26" fillId="13" borderId="8" xfId="2" applyNumberFormat="1" applyFont="1" applyFill="1" applyBorder="1" applyAlignment="1">
      <alignment horizontal="left"/>
    </xf>
    <xf numFmtId="164" fontId="18" fillId="15" borderId="52" xfId="2" applyNumberFormat="1" applyFont="1" applyFill="1" applyBorder="1"/>
    <xf numFmtId="164" fontId="18" fillId="15" borderId="46" xfId="2" applyNumberFormat="1" applyFont="1" applyFill="1" applyBorder="1"/>
    <xf numFmtId="0" fontId="30" fillId="14" borderId="11" xfId="2" applyFont="1" applyFill="1" applyBorder="1"/>
    <xf numFmtId="4" fontId="31" fillId="14" borderId="12" xfId="2" applyNumberFormat="1" applyFont="1" applyFill="1" applyBorder="1" applyAlignment="1">
      <alignment wrapText="1"/>
    </xf>
    <xf numFmtId="4" fontId="31" fillId="14" borderId="10" xfId="2" applyNumberFormat="1" applyFont="1" applyFill="1" applyBorder="1" applyAlignment="1">
      <alignment wrapText="1"/>
    </xf>
    <xf numFmtId="4" fontId="31" fillId="14" borderId="11" xfId="2" applyNumberFormat="1" applyFont="1" applyFill="1" applyBorder="1" applyAlignment="1">
      <alignment wrapText="1"/>
    </xf>
    <xf numFmtId="0" fontId="32" fillId="14" borderId="11" xfId="2" applyFont="1" applyFill="1" applyBorder="1"/>
    <xf numFmtId="4" fontId="33" fillId="14" borderId="12" xfId="2" applyNumberFormat="1" applyFont="1" applyFill="1" applyBorder="1" applyAlignment="1">
      <alignment wrapText="1"/>
    </xf>
    <xf numFmtId="4" fontId="33" fillId="14" borderId="10" xfId="2" applyNumberFormat="1" applyFont="1" applyFill="1" applyBorder="1" applyAlignment="1">
      <alignment wrapText="1"/>
    </xf>
    <xf numFmtId="4" fontId="33" fillId="14" borderId="11" xfId="2" applyNumberFormat="1" applyFont="1" applyFill="1" applyBorder="1" applyAlignment="1">
      <alignment wrapText="1"/>
    </xf>
    <xf numFmtId="165" fontId="8" fillId="14" borderId="0" xfId="2" applyNumberFormat="1" applyFont="1" applyFill="1"/>
    <xf numFmtId="0" fontId="18" fillId="0" borderId="11" xfId="2" applyFont="1" applyBorder="1"/>
    <xf numFmtId="164" fontId="30" fillId="13" borderId="0" xfId="2" applyNumberFormat="1" applyFont="1" applyFill="1" applyBorder="1"/>
    <xf numFmtId="164" fontId="30" fillId="13" borderId="2" xfId="2" applyNumberFormat="1" applyFont="1" applyFill="1" applyBorder="1"/>
    <xf numFmtId="164" fontId="30" fillId="13" borderId="11" xfId="2" applyNumberFormat="1" applyFont="1" applyFill="1" applyBorder="1"/>
    <xf numFmtId="164" fontId="18" fillId="15" borderId="42" xfId="2" applyNumberFormat="1" applyFont="1" applyFill="1" applyBorder="1"/>
    <xf numFmtId="164" fontId="18" fillId="15" borderId="16" xfId="2" applyNumberFormat="1" applyFont="1" applyFill="1" applyBorder="1"/>
    <xf numFmtId="165" fontId="6" fillId="11" borderId="29" xfId="3" applyFont="1" applyFill="1" applyBorder="1" applyAlignment="1" applyProtection="1"/>
    <xf numFmtId="165" fontId="6" fillId="11" borderId="49" xfId="3" applyFont="1" applyFill="1" applyBorder="1" applyAlignment="1" applyProtection="1"/>
    <xf numFmtId="165" fontId="6" fillId="11" borderId="31" xfId="3" applyFont="1" applyFill="1" applyBorder="1" applyAlignment="1" applyProtection="1"/>
    <xf numFmtId="4" fontId="33" fillId="14" borderId="2" xfId="2" applyNumberFormat="1" applyFont="1" applyFill="1" applyBorder="1" applyAlignment="1">
      <alignment wrapText="1"/>
    </xf>
    <xf numFmtId="43" fontId="5" fillId="15" borderId="0" xfId="2" applyNumberFormat="1" applyFont="1" applyFill="1"/>
    <xf numFmtId="0" fontId="6" fillId="11" borderId="33" xfId="4" applyFont="1" applyFill="1" applyBorder="1" applyAlignment="1">
      <alignment horizontal="left" vertical="center" wrapText="1"/>
    </xf>
    <xf numFmtId="49" fontId="4" fillId="11" borderId="53" xfId="2" applyNumberFormat="1" applyFont="1" applyFill="1" applyBorder="1" applyAlignment="1">
      <alignment horizontal="center" vertical="center"/>
    </xf>
    <xf numFmtId="49" fontId="26" fillId="15" borderId="34" xfId="2" applyNumberFormat="1" applyFont="1" applyFill="1" applyBorder="1" applyAlignment="1">
      <alignment horizontal="left"/>
    </xf>
    <xf numFmtId="164" fontId="8" fillId="15" borderId="44" xfId="2" applyNumberFormat="1" applyFont="1" applyFill="1" applyBorder="1"/>
    <xf numFmtId="164" fontId="8" fillId="15" borderId="48" xfId="2" applyNumberFormat="1" applyFont="1" applyFill="1" applyBorder="1"/>
    <xf numFmtId="0" fontId="32" fillId="14" borderId="2" xfId="2" applyFont="1" applyFill="1" applyBorder="1"/>
    <xf numFmtId="4" fontId="33" fillId="14" borderId="13" xfId="2" applyNumberFormat="1" applyFont="1" applyFill="1" applyBorder="1" applyAlignment="1">
      <alignment wrapText="1"/>
    </xf>
    <xf numFmtId="49" fontId="34" fillId="13" borderId="29" xfId="2" applyNumberFormat="1" applyFont="1" applyFill="1" applyBorder="1" applyAlignment="1">
      <alignment horizontal="left"/>
    </xf>
    <xf numFmtId="164" fontId="32" fillId="15" borderId="16" xfId="2" applyNumberFormat="1" applyFont="1" applyFill="1" applyBorder="1"/>
    <xf numFmtId="164" fontId="32" fillId="15" borderId="50" xfId="2" applyNumberFormat="1" applyFont="1" applyFill="1" applyBorder="1"/>
    <xf numFmtId="165" fontId="4" fillId="11" borderId="16" xfId="3" applyFont="1" applyFill="1" applyBorder="1" applyAlignment="1" applyProtection="1">
      <alignment horizontal="center" vertical="center"/>
    </xf>
    <xf numFmtId="165" fontId="4" fillId="11" borderId="50" xfId="3" applyFont="1" applyFill="1" applyBorder="1" applyAlignment="1" applyProtection="1">
      <alignment horizontal="center" vertical="center"/>
    </xf>
    <xf numFmtId="165" fontId="4" fillId="11" borderId="17" xfId="3" applyFont="1" applyFill="1" applyBorder="1" applyAlignment="1" applyProtection="1">
      <alignment horizontal="center" vertical="center"/>
    </xf>
    <xf numFmtId="166" fontId="18" fillId="15" borderId="11" xfId="2" applyNumberFormat="1" applyFont="1" applyFill="1" applyBorder="1" applyAlignment="1">
      <alignment horizontal="right"/>
    </xf>
    <xf numFmtId="49" fontId="26" fillId="15" borderId="2" xfId="2" applyNumberFormat="1" applyFont="1" applyFill="1" applyBorder="1" applyAlignment="1">
      <alignment horizontal="left"/>
    </xf>
    <xf numFmtId="169" fontId="8" fillId="15" borderId="41" xfId="2" applyNumberFormat="1" applyFont="1" applyFill="1" applyBorder="1"/>
    <xf numFmtId="49" fontId="26" fillId="15" borderId="2" xfId="2" applyNumberFormat="1" applyFont="1" applyFill="1" applyBorder="1" applyAlignment="1">
      <alignment horizontal="left" wrapText="1"/>
    </xf>
    <xf numFmtId="164" fontId="18" fillId="15" borderId="11" xfId="2" applyNumberFormat="1" applyFont="1" applyFill="1" applyBorder="1"/>
    <xf numFmtId="49" fontId="19" fillId="15" borderId="2" xfId="2" applyNumberFormat="1" applyFont="1" applyFill="1" applyBorder="1" applyAlignment="1">
      <alignment horizontal="left"/>
    </xf>
    <xf numFmtId="169" fontId="13" fillId="14" borderId="41" xfId="2" applyNumberFormat="1" applyFont="1" applyFill="1" applyBorder="1" applyAlignment="1">
      <alignment horizontal="right"/>
    </xf>
    <xf numFmtId="49" fontId="26" fillId="14" borderId="2" xfId="2" applyNumberFormat="1" applyFont="1" applyFill="1" applyBorder="1" applyAlignment="1">
      <alignment horizontal="left"/>
    </xf>
    <xf numFmtId="164" fontId="18" fillId="14" borderId="11" xfId="2" applyNumberFormat="1" applyFont="1" applyFill="1" applyBorder="1"/>
    <xf numFmtId="169" fontId="8" fillId="14" borderId="41" xfId="2" applyNumberFormat="1" applyFont="1" applyFill="1" applyBorder="1"/>
    <xf numFmtId="0" fontId="13" fillId="14" borderId="2" xfId="2" applyFont="1" applyFill="1" applyBorder="1" applyAlignment="1">
      <alignment horizontal="left" vertical="center" wrapText="1"/>
    </xf>
    <xf numFmtId="4" fontId="16" fillId="14" borderId="11" xfId="2" applyNumberFormat="1" applyFont="1" applyFill="1" applyBorder="1" applyAlignment="1">
      <alignment wrapText="1"/>
    </xf>
    <xf numFmtId="164" fontId="8" fillId="15" borderId="41" xfId="2" applyNumberFormat="1" applyFont="1" applyFill="1" applyBorder="1"/>
    <xf numFmtId="164" fontId="8" fillId="15" borderId="16" xfId="2" applyNumberFormat="1" applyFont="1" applyFill="1" applyBorder="1"/>
    <xf numFmtId="164" fontId="8" fillId="15" borderId="50" xfId="2" applyNumberFormat="1" applyFont="1" applyFill="1" applyBorder="1"/>
    <xf numFmtId="0" fontId="6" fillId="11" borderId="54" xfId="2" applyFont="1" applyFill="1" applyBorder="1" applyAlignment="1">
      <alignment horizontal="center" vertical="center" wrapText="1"/>
    </xf>
    <xf numFmtId="0" fontId="6" fillId="11" borderId="37" xfId="2" applyFont="1" applyFill="1" applyBorder="1" applyAlignment="1">
      <alignment horizontal="center" vertical="center" wrapText="1"/>
    </xf>
    <xf numFmtId="0" fontId="6" fillId="11" borderId="55" xfId="2" applyFont="1" applyFill="1" applyBorder="1" applyAlignment="1">
      <alignment horizontal="center" vertical="center" wrapText="1"/>
    </xf>
    <xf numFmtId="0" fontId="5" fillId="0" borderId="0" xfId="2" applyFont="1" applyFill="1" applyBorder="1"/>
    <xf numFmtId="0" fontId="6" fillId="11" borderId="29" xfId="2" applyFont="1" applyFill="1" applyBorder="1" applyAlignment="1">
      <alignment vertical="center"/>
    </xf>
    <xf numFmtId="0" fontId="6" fillId="11" borderId="42" xfId="2" applyFont="1" applyFill="1" applyBorder="1" applyAlignment="1">
      <alignment vertical="center"/>
    </xf>
    <xf numFmtId="0" fontId="5" fillId="17" borderId="42" xfId="2" applyFont="1" applyFill="1" applyBorder="1"/>
    <xf numFmtId="4" fontId="21" fillId="0" borderId="47" xfId="0" applyNumberFormat="1" applyFont="1" applyFill="1" applyBorder="1" applyAlignment="1">
      <alignment horizontal="right"/>
    </xf>
    <xf numFmtId="4" fontId="12" fillId="0" borderId="0" xfId="9" applyNumberFormat="1" applyFont="1" applyFill="1" applyBorder="1" applyAlignment="1" applyProtection="1">
      <alignment vertical="top"/>
      <protection locked="0"/>
    </xf>
    <xf numFmtId="4" fontId="20" fillId="0" borderId="0" xfId="10" applyNumberFormat="1" applyFont="1" applyFill="1" applyBorder="1" applyAlignment="1" applyProtection="1">
      <alignment horizontal="right" vertical="center" wrapText="1"/>
      <protection locked="0"/>
    </xf>
    <xf numFmtId="0" fontId="5" fillId="15" borderId="0" xfId="2" applyFont="1" applyFill="1" applyBorder="1"/>
    <xf numFmtId="4" fontId="5" fillId="13" borderId="0" xfId="2" applyNumberFormat="1" applyFont="1" applyFill="1" applyBorder="1"/>
    <xf numFmtId="0" fontId="6" fillId="14" borderId="46" xfId="2" applyFont="1" applyFill="1" applyBorder="1" applyAlignment="1">
      <alignment vertical="center" wrapText="1"/>
    </xf>
    <xf numFmtId="0" fontId="6" fillId="14" borderId="52" xfId="2" applyFont="1" applyFill="1" applyBorder="1" applyAlignment="1">
      <alignment vertical="center" wrapText="1"/>
    </xf>
    <xf numFmtId="0" fontId="5" fillId="14" borderId="8" xfId="2" applyFont="1" applyFill="1" applyBorder="1"/>
    <xf numFmtId="166" fontId="6" fillId="14" borderId="56" xfId="3" applyNumberFormat="1" applyFont="1" applyFill="1" applyBorder="1" applyAlignment="1" applyProtection="1">
      <alignment horizontal="right" vertical="center"/>
    </xf>
    <xf numFmtId="0" fontId="13" fillId="14" borderId="2" xfId="2" applyFont="1" applyFill="1" applyBorder="1" applyAlignment="1">
      <alignment horizontal="left" vertical="center" wrapText="1"/>
    </xf>
    <xf numFmtId="0" fontId="13" fillId="14" borderId="0" xfId="2" applyFont="1" applyFill="1" applyBorder="1" applyAlignment="1">
      <alignment horizontal="left" vertical="center" wrapText="1"/>
    </xf>
    <xf numFmtId="4" fontId="13" fillId="14" borderId="11" xfId="2" applyNumberFormat="1" applyFont="1" applyFill="1" applyBorder="1" applyAlignment="1">
      <alignment horizontal="right" vertical="center"/>
    </xf>
    <xf numFmtId="0" fontId="13" fillId="13" borderId="41" xfId="2" applyFont="1" applyFill="1" applyBorder="1" applyAlignment="1">
      <alignment vertical="center"/>
    </xf>
    <xf numFmtId="0" fontId="27" fillId="13" borderId="2" xfId="2" applyFont="1" applyFill="1" applyBorder="1"/>
    <xf numFmtId="0" fontId="27" fillId="13" borderId="0" xfId="2" applyFont="1" applyFill="1" applyBorder="1"/>
    <xf numFmtId="4" fontId="27" fillId="13" borderId="11" xfId="2" applyNumberFormat="1" applyFont="1" applyFill="1" applyBorder="1" applyAlignment="1">
      <alignment horizontal="right"/>
    </xf>
    <xf numFmtId="0" fontId="27" fillId="13" borderId="41" xfId="2" applyFont="1" applyFill="1" applyBorder="1"/>
    <xf numFmtId="0" fontId="6" fillId="14" borderId="2" xfId="2" applyFont="1" applyFill="1" applyBorder="1" applyAlignment="1">
      <alignment vertical="center" wrapText="1"/>
    </xf>
    <xf numFmtId="0" fontId="6" fillId="14" borderId="0" xfId="2" applyFont="1" applyFill="1" applyBorder="1" applyAlignment="1">
      <alignment vertical="center" wrapText="1"/>
    </xf>
    <xf numFmtId="4" fontId="5" fillId="14" borderId="11" xfId="2" applyNumberFormat="1" applyFont="1" applyFill="1" applyBorder="1" applyAlignment="1">
      <alignment horizontal="right"/>
    </xf>
    <xf numFmtId="165" fontId="6" fillId="14" borderId="41" xfId="3" applyFont="1" applyFill="1" applyBorder="1" applyAlignment="1" applyProtection="1">
      <alignment horizontal="center" vertical="center"/>
    </xf>
    <xf numFmtId="0" fontId="13" fillId="14" borderId="41" xfId="2" applyFont="1" applyFill="1" applyBorder="1" applyAlignment="1">
      <alignment horizontal="left" vertical="center" wrapText="1"/>
    </xf>
    <xf numFmtId="4" fontId="13" fillId="14" borderId="41" xfId="2" applyNumberFormat="1" applyFont="1" applyFill="1" applyBorder="1" applyAlignment="1">
      <alignment horizontal="right" vertical="center"/>
    </xf>
    <xf numFmtId="0" fontId="13" fillId="14" borderId="29" xfId="2" applyFont="1" applyFill="1" applyBorder="1" applyAlignment="1">
      <alignment vertical="center"/>
    </xf>
    <xf numFmtId="0" fontId="13" fillId="14" borderId="50" xfId="2" applyFont="1" applyFill="1" applyBorder="1" applyAlignment="1">
      <alignment vertical="center"/>
    </xf>
    <xf numFmtId="4" fontId="35" fillId="0" borderId="16" xfId="0" applyNumberFormat="1" applyFont="1" applyFill="1" applyBorder="1" applyAlignment="1">
      <alignment horizontal="right" vertical="center"/>
    </xf>
    <xf numFmtId="165" fontId="13" fillId="13" borderId="50" xfId="2" applyNumberFormat="1" applyFont="1" applyFill="1" applyBorder="1" applyAlignment="1">
      <alignment horizontal="center" vertical="center"/>
    </xf>
    <xf numFmtId="0" fontId="5" fillId="13" borderId="0" xfId="2" applyFont="1" applyFill="1" applyBorder="1"/>
    <xf numFmtId="0" fontId="5" fillId="14" borderId="0" xfId="2" applyFont="1" applyFill="1" applyBorder="1"/>
    <xf numFmtId="0" fontId="6" fillId="11" borderId="57" xfId="2" applyFont="1" applyFill="1" applyBorder="1" applyAlignment="1">
      <alignment vertical="center"/>
    </xf>
    <xf numFmtId="0" fontId="6" fillId="11" borderId="58" xfId="2" applyFont="1" applyFill="1" applyBorder="1" applyAlignment="1">
      <alignment vertical="center"/>
    </xf>
    <xf numFmtId="165" fontId="6" fillId="11" borderId="58" xfId="3" applyFont="1" applyFill="1" applyBorder="1" applyAlignment="1" applyProtection="1">
      <alignment horizontal="center" vertical="center"/>
    </xf>
    <xf numFmtId="165" fontId="6" fillId="11" borderId="20" xfId="3" applyFont="1" applyFill="1" applyBorder="1" applyAlignment="1" applyProtection="1">
      <alignment horizontal="center" vertical="center"/>
    </xf>
    <xf numFmtId="4" fontId="5" fillId="14" borderId="0" xfId="2" applyNumberFormat="1" applyFont="1" applyFill="1" applyBorder="1"/>
    <xf numFmtId="165" fontId="5" fillId="14" borderId="0" xfId="2" applyNumberFormat="1" applyFont="1" applyFill="1"/>
    <xf numFmtId="0" fontId="6" fillId="11" borderId="54" xfId="2" applyFont="1" applyFill="1" applyBorder="1" applyAlignment="1">
      <alignment vertical="center"/>
    </xf>
    <xf numFmtId="0" fontId="6" fillId="11" borderId="59" xfId="2" applyFont="1" applyFill="1" applyBorder="1" applyAlignment="1">
      <alignment vertical="center"/>
    </xf>
    <xf numFmtId="0" fontId="5" fillId="17" borderId="58" xfId="2" applyFont="1" applyFill="1" applyBorder="1"/>
    <xf numFmtId="4" fontId="21" fillId="0" borderId="47" xfId="0" applyNumberFormat="1" applyFont="1" applyBorder="1"/>
    <xf numFmtId="0" fontId="5" fillId="13" borderId="2" xfId="2" applyFont="1" applyFill="1" applyBorder="1"/>
    <xf numFmtId="0" fontId="5" fillId="15" borderId="46" xfId="2" applyFont="1" applyFill="1" applyBorder="1"/>
    <xf numFmtId="0" fontId="5" fillId="15" borderId="8" xfId="2" applyFont="1" applyFill="1" applyBorder="1"/>
    <xf numFmtId="4" fontId="20" fillId="14" borderId="0" xfId="0" applyNumberFormat="1" applyFont="1" applyFill="1" applyBorder="1"/>
    <xf numFmtId="0" fontId="6" fillId="14" borderId="2" xfId="2" applyFont="1" applyFill="1" applyBorder="1" applyAlignment="1">
      <alignment vertical="center"/>
    </xf>
    <xf numFmtId="0" fontId="6" fillId="14" borderId="0" xfId="2" applyFont="1" applyFill="1" applyBorder="1" applyAlignment="1">
      <alignment vertical="center"/>
    </xf>
    <xf numFmtId="0" fontId="5" fillId="0" borderId="2" xfId="2" applyFont="1" applyBorder="1"/>
    <xf numFmtId="165" fontId="6" fillId="0" borderId="11" xfId="3" applyFont="1" applyFill="1" applyBorder="1" applyAlignment="1" applyProtection="1">
      <alignment horizontal="center" vertical="center"/>
    </xf>
    <xf numFmtId="4" fontId="12" fillId="14" borderId="0" xfId="0" applyNumberFormat="1" applyFont="1" applyFill="1" applyBorder="1"/>
    <xf numFmtId="4" fontId="13" fillId="14" borderId="2" xfId="2" applyNumberFormat="1" applyFont="1" applyFill="1" applyBorder="1" applyAlignment="1">
      <alignment horizontal="right" vertical="center"/>
    </xf>
    <xf numFmtId="0" fontId="13" fillId="15" borderId="11" xfId="2" applyFont="1" applyFill="1" applyBorder="1" applyAlignment="1">
      <alignment vertical="center" wrapText="1"/>
    </xf>
    <xf numFmtId="0" fontId="36" fillId="14" borderId="0" xfId="0" applyFont="1" applyFill="1" applyBorder="1" applyAlignment="1">
      <alignment vertical="center"/>
    </xf>
    <xf numFmtId="0" fontId="35" fillId="14" borderId="0" xfId="0" applyFont="1" applyFill="1" applyBorder="1" applyAlignment="1">
      <alignment horizontal="left" vertical="center" wrapText="1" indent="1"/>
    </xf>
    <xf numFmtId="165" fontId="13" fillId="15" borderId="11" xfId="2" applyNumberFormat="1" applyFont="1" applyFill="1" applyBorder="1" applyAlignment="1">
      <alignment vertical="center" wrapText="1"/>
    </xf>
    <xf numFmtId="3" fontId="13" fillId="15" borderId="11" xfId="2" applyNumberFormat="1" applyFont="1" applyFill="1" applyBorder="1"/>
    <xf numFmtId="168" fontId="13" fillId="15" borderId="11" xfId="2" applyNumberFormat="1" applyFont="1" applyFill="1" applyBorder="1" applyAlignment="1">
      <alignment vertical="center" wrapText="1"/>
    </xf>
    <xf numFmtId="4" fontId="5" fillId="14" borderId="0" xfId="2" applyNumberFormat="1" applyFont="1" applyFill="1"/>
    <xf numFmtId="0" fontId="37" fillId="14" borderId="0" xfId="2" applyFont="1" applyFill="1"/>
    <xf numFmtId="165" fontId="13" fillId="14" borderId="2" xfId="3" applyFont="1" applyFill="1" applyBorder="1" applyAlignment="1" applyProtection="1">
      <alignment horizontal="left" vertical="center"/>
    </xf>
    <xf numFmtId="165" fontId="13" fillId="14" borderId="0" xfId="3" applyFont="1" applyFill="1" applyBorder="1" applyAlignment="1" applyProtection="1">
      <alignment horizontal="left" vertical="center"/>
    </xf>
    <xf numFmtId="4" fontId="5" fillId="15" borderId="2" xfId="2" applyNumberFormat="1" applyFont="1" applyFill="1" applyBorder="1"/>
    <xf numFmtId="0" fontId="5" fillId="15" borderId="11" xfId="2" applyFont="1" applyFill="1" applyBorder="1"/>
    <xf numFmtId="4" fontId="5" fillId="0" borderId="2" xfId="2" applyNumberFormat="1" applyFont="1" applyBorder="1"/>
    <xf numFmtId="166" fontId="6" fillId="0" borderId="11" xfId="3" applyNumberFormat="1" applyFont="1" applyFill="1" applyBorder="1" applyAlignment="1" applyProtection="1">
      <alignment horizontal="right" vertical="center"/>
    </xf>
    <xf numFmtId="165" fontId="5" fillId="14" borderId="0" xfId="2" applyNumberFormat="1" applyFont="1" applyFill="1" applyBorder="1"/>
    <xf numFmtId="0" fontId="13" fillId="14" borderId="2" xfId="2" applyFont="1" applyFill="1" applyBorder="1" applyAlignment="1">
      <alignment horizontal="left" vertical="center"/>
    </xf>
    <xf numFmtId="0" fontId="13" fillId="14" borderId="0" xfId="2" applyFont="1" applyFill="1" applyBorder="1" applyAlignment="1">
      <alignment horizontal="left" vertical="center"/>
    </xf>
    <xf numFmtId="0" fontId="13" fillId="13" borderId="29" xfId="2" applyFont="1" applyFill="1" applyBorder="1"/>
    <xf numFmtId="0" fontId="13" fillId="13" borderId="0" xfId="2" applyFont="1" applyFill="1" applyBorder="1"/>
    <xf numFmtId="0" fontId="13" fillId="15" borderId="29" xfId="2" applyFont="1" applyFill="1" applyBorder="1"/>
    <xf numFmtId="0" fontId="13" fillId="15" borderId="16" xfId="2" applyFont="1" applyFill="1" applyBorder="1"/>
    <xf numFmtId="0" fontId="6" fillId="11" borderId="29" xfId="2" applyFont="1" applyFill="1" applyBorder="1" applyAlignment="1">
      <alignment vertical="center"/>
    </xf>
    <xf numFmtId="0" fontId="6" fillId="11" borderId="58" xfId="2" applyFont="1" applyFill="1" applyBorder="1" applyAlignment="1">
      <alignment vertical="center"/>
    </xf>
    <xf numFmtId="0" fontId="6" fillId="11" borderId="54" xfId="2" applyFont="1" applyFill="1" applyBorder="1" applyAlignment="1">
      <alignment vertical="center"/>
    </xf>
    <xf numFmtId="165" fontId="6" fillId="11" borderId="31" xfId="3" applyFont="1" applyFill="1" applyBorder="1" applyAlignment="1" applyProtection="1">
      <alignment horizontal="center" vertical="center"/>
    </xf>
    <xf numFmtId="43" fontId="5" fillId="14" borderId="0" xfId="2" applyNumberFormat="1" applyFont="1" applyFill="1"/>
    <xf numFmtId="0" fontId="9" fillId="14" borderId="0" xfId="2" applyFont="1" applyFill="1" applyBorder="1" applyAlignment="1">
      <alignment horizontal="center"/>
    </xf>
    <xf numFmtId="165" fontId="5" fillId="15" borderId="0" xfId="2" applyNumberFormat="1" applyFont="1" applyFill="1"/>
    <xf numFmtId="4" fontId="6" fillId="11" borderId="60" xfId="3" applyNumberFormat="1" applyFont="1" applyFill="1" applyBorder="1" applyAlignment="1" applyProtection="1">
      <alignment horizontal="center" vertical="center" wrapText="1"/>
    </xf>
    <xf numFmtId="49" fontId="4" fillId="11" borderId="60" xfId="2" applyNumberFormat="1" applyFont="1" applyFill="1" applyBorder="1" applyAlignment="1">
      <alignment horizontal="center" vertical="center"/>
    </xf>
    <xf numFmtId="4" fontId="5" fillId="14" borderId="2" xfId="2" applyNumberFormat="1" applyFont="1" applyFill="1" applyBorder="1" applyAlignment="1">
      <alignment horizontal="right" vertical="center"/>
    </xf>
    <xf numFmtId="4" fontId="5" fillId="14" borderId="8" xfId="2" applyNumberFormat="1" applyFont="1" applyFill="1" applyBorder="1" applyAlignment="1">
      <alignment horizontal="right" vertical="center"/>
    </xf>
    <xf numFmtId="4" fontId="5" fillId="14" borderId="11" xfId="2" applyNumberFormat="1" applyFont="1" applyFill="1" applyBorder="1" applyAlignment="1">
      <alignment horizontal="right" vertical="center"/>
    </xf>
    <xf numFmtId="0" fontId="0" fillId="14" borderId="0" xfId="0" applyFill="1"/>
    <xf numFmtId="167" fontId="4" fillId="15" borderId="17" xfId="2" applyNumberFormat="1" applyFont="1" applyFill="1" applyBorder="1"/>
    <xf numFmtId="164" fontId="4" fillId="15" borderId="61" xfId="2" applyNumberFormat="1" applyFont="1" applyFill="1" applyBorder="1"/>
    <xf numFmtId="164" fontId="4" fillId="15" borderId="17" xfId="2" applyNumberFormat="1" applyFont="1" applyFill="1" applyBorder="1"/>
    <xf numFmtId="0" fontId="5" fillId="14" borderId="4" xfId="2" applyFont="1" applyFill="1" applyBorder="1"/>
    <xf numFmtId="0" fontId="5" fillId="13" borderId="43" xfId="2" applyFont="1" applyFill="1" applyBorder="1" applyAlignment="1" applyProtection="1">
      <alignment horizontal="center"/>
      <protection locked="0"/>
    </xf>
    <xf numFmtId="0" fontId="5" fillId="13" borderId="0" xfId="2" applyFont="1" applyFill="1" applyBorder="1" applyAlignment="1" applyProtection="1">
      <protection locked="0"/>
    </xf>
    <xf numFmtId="0" fontId="5" fillId="14" borderId="43" xfId="2" applyFont="1" applyFill="1" applyBorder="1" applyAlignment="1">
      <alignment horizontal="center"/>
    </xf>
    <xf numFmtId="0" fontId="5" fillId="14" borderId="0" xfId="2" applyFont="1" applyFill="1" applyBorder="1" applyAlignment="1"/>
    <xf numFmtId="0" fontId="19" fillId="13" borderId="0" xfId="2" applyFont="1" applyFill="1" applyBorder="1" applyAlignment="1" applyProtection="1">
      <alignment horizontal="center" vertical="top" wrapText="1"/>
      <protection locked="0"/>
    </xf>
    <xf numFmtId="0" fontId="19" fillId="13" borderId="0" xfId="2" applyFont="1" applyFill="1" applyBorder="1" applyAlignment="1" applyProtection="1">
      <alignment vertical="top" wrapText="1"/>
      <protection locked="0"/>
    </xf>
    <xf numFmtId="0" fontId="5" fillId="14" borderId="0" xfId="2" applyFont="1" applyFill="1" applyBorder="1" applyAlignment="1">
      <alignment horizontal="center"/>
    </xf>
    <xf numFmtId="0" fontId="5" fillId="14" borderId="0" xfId="2" applyFont="1" applyFill="1" applyAlignment="1"/>
  </cellXfs>
  <cellStyles count="444">
    <cellStyle name="=C:\WINNT\SYSTEM32\COMMAND.COM" xfId="11"/>
    <cellStyle name="20% - Énfasis1 2" xfId="12"/>
    <cellStyle name="20% - Énfasis2 2" xfId="13"/>
    <cellStyle name="20% - Énfasis3 2" xfId="14"/>
    <cellStyle name="20% - Énfasis4 2" xfId="15"/>
    <cellStyle name="40% - Énfasis3 2" xfId="16"/>
    <cellStyle name="60% - Énfasis3 2" xfId="17"/>
    <cellStyle name="60% - Énfasis4 2" xfId="18"/>
    <cellStyle name="60% - Énfasis6 2" xfId="19"/>
    <cellStyle name="Comma 10 4" xfId="20"/>
    <cellStyle name="Euro" xfId="21"/>
    <cellStyle name="Euro 2" xfId="22"/>
    <cellStyle name="Fecha" xfId="23"/>
    <cellStyle name="Fijo" xfId="24"/>
    <cellStyle name="HEADING1" xfId="25"/>
    <cellStyle name="HEADING2" xfId="26"/>
    <cellStyle name="Millares 10" xfId="27"/>
    <cellStyle name="Millares 11" xfId="28"/>
    <cellStyle name="Millares 12" xfId="29"/>
    <cellStyle name="Millares 13" xfId="30"/>
    <cellStyle name="Millares 14" xfId="31"/>
    <cellStyle name="Millares 15" xfId="32"/>
    <cellStyle name="Millares 16" xfId="33"/>
    <cellStyle name="Millares 2" xfId="3"/>
    <cellStyle name="Millares 2 10" xfId="34"/>
    <cellStyle name="Millares 2 10 2" xfId="35"/>
    <cellStyle name="Millares 2 11" xfId="36"/>
    <cellStyle name="Millares 2 11 2" xfId="37"/>
    <cellStyle name="Millares 2 12" xfId="38"/>
    <cellStyle name="Millares 2 12 2" xfId="39"/>
    <cellStyle name="Millares 2 13" xfId="40"/>
    <cellStyle name="Millares 2 13 2" xfId="41"/>
    <cellStyle name="Millares 2 14" xfId="42"/>
    <cellStyle name="Millares 2 14 2" xfId="43"/>
    <cellStyle name="Millares 2 15" xfId="44"/>
    <cellStyle name="Millares 2 15 2" xfId="45"/>
    <cellStyle name="Millares 2 16" xfId="46"/>
    <cellStyle name="Millares 2 16 2" xfId="6"/>
    <cellStyle name="Millares 2 17" xfId="47"/>
    <cellStyle name="Millares 2 17 2" xfId="48"/>
    <cellStyle name="Millares 2 18" xfId="49"/>
    <cellStyle name="Millares 2 18 2" xfId="50"/>
    <cellStyle name="Millares 2 19" xfId="51"/>
    <cellStyle name="Millares 2 2" xfId="52"/>
    <cellStyle name="Millares 2 2 10" xfId="53"/>
    <cellStyle name="Millares 2 2 11" xfId="54"/>
    <cellStyle name="Millares 2 2 12" xfId="55"/>
    <cellStyle name="Millares 2 2 13" xfId="56"/>
    <cellStyle name="Millares 2 2 14" xfId="57"/>
    <cellStyle name="Millares 2 2 15" xfId="58"/>
    <cellStyle name="Millares 2 2 16" xfId="59"/>
    <cellStyle name="Millares 2 2 17" xfId="60"/>
    <cellStyle name="Millares 2 2 18" xfId="61"/>
    <cellStyle name="Millares 2 2 19" xfId="62"/>
    <cellStyle name="Millares 2 2 2" xfId="63"/>
    <cellStyle name="Millares 2 2 2 2" xfId="64"/>
    <cellStyle name="Millares 2 2 20" xfId="65"/>
    <cellStyle name="Millares 2 2 21" xfId="66"/>
    <cellStyle name="Millares 2 2 22" xfId="67"/>
    <cellStyle name="Millares 2 2 23" xfId="68"/>
    <cellStyle name="Millares 2 2 24" xfId="69"/>
    <cellStyle name="Millares 2 2 25" xfId="70"/>
    <cellStyle name="Millares 2 2 26" xfId="71"/>
    <cellStyle name="Millares 2 2 27" xfId="72"/>
    <cellStyle name="Millares 2 2 28" xfId="73"/>
    <cellStyle name="Millares 2 2 29" xfId="74"/>
    <cellStyle name="Millares 2 2 3" xfId="75"/>
    <cellStyle name="Millares 2 2 3 2" xfId="76"/>
    <cellStyle name="Millares 2 2 30" xfId="77"/>
    <cellStyle name="Millares 2 2 4" xfId="78"/>
    <cellStyle name="Millares 2 2 5" xfId="79"/>
    <cellStyle name="Millares 2 2 6" xfId="80"/>
    <cellStyle name="Millares 2 2 7" xfId="81"/>
    <cellStyle name="Millares 2 2 8" xfId="82"/>
    <cellStyle name="Millares 2 2 9" xfId="83"/>
    <cellStyle name="Millares 2 20" xfId="84"/>
    <cellStyle name="Millares 2 21" xfId="85"/>
    <cellStyle name="Millares 2 22" xfId="86"/>
    <cellStyle name="Millares 2 23" xfId="87"/>
    <cellStyle name="Millares 2 24" xfId="88"/>
    <cellStyle name="Millares 2 25" xfId="89"/>
    <cellStyle name="Millares 2 26" xfId="90"/>
    <cellStyle name="Millares 2 27" xfId="91"/>
    <cellStyle name="Millares 2 28" xfId="92"/>
    <cellStyle name="Millares 2 29" xfId="93"/>
    <cellStyle name="Millares 2 3" xfId="94"/>
    <cellStyle name="Millares 2 3 10" xfId="95"/>
    <cellStyle name="Millares 2 3 11" xfId="96"/>
    <cellStyle name="Millares 2 3 12" xfId="97"/>
    <cellStyle name="Millares 2 3 13" xfId="98"/>
    <cellStyle name="Millares 2 3 14" xfId="99"/>
    <cellStyle name="Millares 2 3 15" xfId="100"/>
    <cellStyle name="Millares 2 3 16" xfId="101"/>
    <cellStyle name="Millares 2 3 17" xfId="102"/>
    <cellStyle name="Millares 2 3 18" xfId="103"/>
    <cellStyle name="Millares 2 3 19" xfId="104"/>
    <cellStyle name="Millares 2 3 2" xfId="105"/>
    <cellStyle name="Millares 2 3 2 2" xfId="106"/>
    <cellStyle name="Millares 2 3 20" xfId="107"/>
    <cellStyle name="Millares 2 3 21" xfId="108"/>
    <cellStyle name="Millares 2 3 22" xfId="109"/>
    <cellStyle name="Millares 2 3 23" xfId="110"/>
    <cellStyle name="Millares 2 3 24" xfId="111"/>
    <cellStyle name="Millares 2 3 25" xfId="112"/>
    <cellStyle name="Millares 2 3 3" xfId="113"/>
    <cellStyle name="Millares 2 3 4" xfId="114"/>
    <cellStyle name="Millares 2 3 5" xfId="115"/>
    <cellStyle name="Millares 2 3 6" xfId="116"/>
    <cellStyle name="Millares 2 3 7" xfId="117"/>
    <cellStyle name="Millares 2 3 8" xfId="118"/>
    <cellStyle name="Millares 2 3 9" xfId="119"/>
    <cellStyle name="Millares 2 30" xfId="120"/>
    <cellStyle name="Millares 2 31" xfId="121"/>
    <cellStyle name="Millares 2 4" xfId="122"/>
    <cellStyle name="Millares 2 4 2" xfId="123"/>
    <cellStyle name="Millares 2 5" xfId="124"/>
    <cellStyle name="Millares 2 5 2" xfId="125"/>
    <cellStyle name="Millares 2 6" xfId="126"/>
    <cellStyle name="Millares 2 6 2" xfId="127"/>
    <cellStyle name="Millares 2 7" xfId="128"/>
    <cellStyle name="Millares 2 7 2" xfId="129"/>
    <cellStyle name="Millares 2 8" xfId="130"/>
    <cellStyle name="Millares 2 8 2" xfId="131"/>
    <cellStyle name="Millares 2 9" xfId="132"/>
    <cellStyle name="Millares 2 9 2" xfId="133"/>
    <cellStyle name="Millares 3" xfId="134"/>
    <cellStyle name="Millares 3 2" xfId="135"/>
    <cellStyle name="Millares 3 3" xfId="136"/>
    <cellStyle name="Millares 3 4" xfId="137"/>
    <cellStyle name="Millares 3 5" xfId="138"/>
    <cellStyle name="Millares 3 6" xfId="139"/>
    <cellStyle name="Millares 3 7" xfId="140"/>
    <cellStyle name="Millares 3 8" xfId="141"/>
    <cellStyle name="Millares 4" xfId="142"/>
    <cellStyle name="Millares 4 2" xfId="143"/>
    <cellStyle name="Millares 4 3" xfId="144"/>
    <cellStyle name="Millares 5" xfId="145"/>
    <cellStyle name="Millares 6" xfId="146"/>
    <cellStyle name="Millares 7" xfId="147"/>
    <cellStyle name="Millares 8" xfId="148"/>
    <cellStyle name="Millares 8 2" xfId="149"/>
    <cellStyle name="Millares 9" xfId="150"/>
    <cellStyle name="Moneda 2" xfId="151"/>
    <cellStyle name="Moneda 2 2" xfId="152"/>
    <cellStyle name="Moneda 2 3" xfId="153"/>
    <cellStyle name="Moneda 3" xfId="154"/>
    <cellStyle name="Normal" xfId="0" builtinId="0"/>
    <cellStyle name="Normal 10" xfId="155"/>
    <cellStyle name="Normal 10 2" xfId="156"/>
    <cellStyle name="Normal 10 3" xfId="157"/>
    <cellStyle name="Normal 10 4" xfId="158"/>
    <cellStyle name="Normal 10 5" xfId="159"/>
    <cellStyle name="Normal 10 6" xfId="160"/>
    <cellStyle name="Normal 11" xfId="161"/>
    <cellStyle name="Normal 11 2" xfId="162"/>
    <cellStyle name="Normal 12" xfId="163"/>
    <cellStyle name="Normal 12 2" xfId="164"/>
    <cellStyle name="Normal 12 3" xfId="165"/>
    <cellStyle name="Normal 13" xfId="166"/>
    <cellStyle name="Normal 13 2" xfId="167"/>
    <cellStyle name="Normal 14" xfId="168"/>
    <cellStyle name="Normal 14 2" xfId="169"/>
    <cellStyle name="Normal 15" xfId="8"/>
    <cellStyle name="Normal 16" xfId="170"/>
    <cellStyle name="Normal 2" xfId="2"/>
    <cellStyle name="Normal 2 10" xfId="171"/>
    <cellStyle name="Normal 2 10 2" xfId="172"/>
    <cellStyle name="Normal 2 10 3" xfId="173"/>
    <cellStyle name="Normal 2 10 4" xfId="174"/>
    <cellStyle name="Normal 2 11" xfId="175"/>
    <cellStyle name="Normal 2 11 2" xfId="176"/>
    <cellStyle name="Normal 2 11 3" xfId="177"/>
    <cellStyle name="Normal 2 11 4" xfId="178"/>
    <cellStyle name="Normal 2 12" xfId="179"/>
    <cellStyle name="Normal 2 12 2" xfId="180"/>
    <cellStyle name="Normal 2 12 3" xfId="181"/>
    <cellStyle name="Normal 2 12 4" xfId="182"/>
    <cellStyle name="Normal 2 13" xfId="183"/>
    <cellStyle name="Normal 2 13 2" xfId="184"/>
    <cellStyle name="Normal 2 13 3" xfId="185"/>
    <cellStyle name="Normal 2 13 4" xfId="186"/>
    <cellStyle name="Normal 2 14" xfId="187"/>
    <cellStyle name="Normal 2 14 2" xfId="188"/>
    <cellStyle name="Normal 2 14 3" xfId="189"/>
    <cellStyle name="Normal 2 14 4" xfId="190"/>
    <cellStyle name="Normal 2 15" xfId="191"/>
    <cellStyle name="Normal 2 15 2" xfId="192"/>
    <cellStyle name="Normal 2 15 3" xfId="193"/>
    <cellStyle name="Normal 2 15 4" xfId="194"/>
    <cellStyle name="Normal 2 16" xfId="195"/>
    <cellStyle name="Normal 2 16 2" xfId="196"/>
    <cellStyle name="Normal 2 16 3" xfId="197"/>
    <cellStyle name="Normal 2 16 4" xfId="198"/>
    <cellStyle name="Normal 2 17" xfId="199"/>
    <cellStyle name="Normal 2 17 2" xfId="200"/>
    <cellStyle name="Normal 2 17 3" xfId="201"/>
    <cellStyle name="Normal 2 17 4" xfId="202"/>
    <cellStyle name="Normal 2 18" xfId="203"/>
    <cellStyle name="Normal 2 18 2" xfId="9"/>
    <cellStyle name="Normal 2 18 3" xfId="204"/>
    <cellStyle name="Normal 2 19" xfId="205"/>
    <cellStyle name="Normal 2 19 2" xfId="206"/>
    <cellStyle name="Normal 2 2" xfId="4"/>
    <cellStyle name="Normal 2 2 10" xfId="207"/>
    <cellStyle name="Normal 2 2 11" xfId="208"/>
    <cellStyle name="Normal 2 2 12" xfId="209"/>
    <cellStyle name="Normal 2 2 13" xfId="210"/>
    <cellStyle name="Normal 2 2 14" xfId="211"/>
    <cellStyle name="Normal 2 2 15" xfId="212"/>
    <cellStyle name="Normal 2 2 16" xfId="213"/>
    <cellStyle name="Normal 2 2 17" xfId="214"/>
    <cellStyle name="Normal 2 2 18" xfId="215"/>
    <cellStyle name="Normal 2 2 19" xfId="216"/>
    <cellStyle name="Normal 2 2 2" xfId="217"/>
    <cellStyle name="Normal 2 2 2 2" xfId="218"/>
    <cellStyle name="Normal 2 2 2 3" xfId="219"/>
    <cellStyle name="Normal 2 2 2 4" xfId="220"/>
    <cellStyle name="Normal 2 2 2 5" xfId="221"/>
    <cellStyle name="Normal 2 2 2 6" xfId="222"/>
    <cellStyle name="Normal 2 2 2 7" xfId="223"/>
    <cellStyle name="Normal 2 2 20" xfId="224"/>
    <cellStyle name="Normal 2 2 21" xfId="225"/>
    <cellStyle name="Normal 2 2 22" xfId="226"/>
    <cellStyle name="Normal 2 2 23" xfId="227"/>
    <cellStyle name="Normal 2 2 3" xfId="228"/>
    <cellStyle name="Normal 2 2 4" xfId="229"/>
    <cellStyle name="Normal 2 2 5" xfId="230"/>
    <cellStyle name="Normal 2 2 6" xfId="231"/>
    <cellStyle name="Normal 2 2 7" xfId="232"/>
    <cellStyle name="Normal 2 2 8" xfId="233"/>
    <cellStyle name="Normal 2 2 9" xfId="234"/>
    <cellStyle name="Normal 2 20" xfId="235"/>
    <cellStyle name="Normal 2 20 2" xfId="236"/>
    <cellStyle name="Normal 2 21" xfId="237"/>
    <cellStyle name="Normal 2 21 2" xfId="238"/>
    <cellStyle name="Normal 2 22" xfId="239"/>
    <cellStyle name="Normal 2 22 2" xfId="240"/>
    <cellStyle name="Normal 2 23" xfId="241"/>
    <cellStyle name="Normal 2 24" xfId="242"/>
    <cellStyle name="Normal 2 25" xfId="243"/>
    <cellStyle name="Normal 2 26" xfId="244"/>
    <cellStyle name="Normal 2 27" xfId="245"/>
    <cellStyle name="Normal 2 28" xfId="246"/>
    <cellStyle name="Normal 2 29" xfId="247"/>
    <cellStyle name="Normal 2 3" xfId="248"/>
    <cellStyle name="Normal 2 3 10" xfId="249"/>
    <cellStyle name="Normal 2 3 11" xfId="250"/>
    <cellStyle name="Normal 2 3 12" xfId="251"/>
    <cellStyle name="Normal 2 3 13" xfId="252"/>
    <cellStyle name="Normal 2 3 14" xfId="253"/>
    <cellStyle name="Normal 2 3 15" xfId="254"/>
    <cellStyle name="Normal 2 3 16" xfId="255"/>
    <cellStyle name="Normal 2 3 17" xfId="256"/>
    <cellStyle name="Normal 2 3 2" xfId="257"/>
    <cellStyle name="Normal 2 3 2 10" xfId="258"/>
    <cellStyle name="Normal 2 3 2 11" xfId="259"/>
    <cellStyle name="Normal 2 3 2 12" xfId="260"/>
    <cellStyle name="Normal 2 3 2 13" xfId="261"/>
    <cellStyle name="Normal 2 3 2 14" xfId="262"/>
    <cellStyle name="Normal 2 3 2 15" xfId="263"/>
    <cellStyle name="Normal 2 3 2 16" xfId="264"/>
    <cellStyle name="Normal 2 3 2 17" xfId="265"/>
    <cellStyle name="Normal 2 3 2 2" xfId="266"/>
    <cellStyle name="Normal 2 3 2 3" xfId="267"/>
    <cellStyle name="Normal 2 3 2 4" xfId="268"/>
    <cellStyle name="Normal 2 3 2 5" xfId="269"/>
    <cellStyle name="Normal 2 3 2 6" xfId="270"/>
    <cellStyle name="Normal 2 3 2 7" xfId="271"/>
    <cellStyle name="Normal 2 3 2 8" xfId="272"/>
    <cellStyle name="Normal 2 3 2 9" xfId="273"/>
    <cellStyle name="Normal 2 3 3" xfId="274"/>
    <cellStyle name="Normal 2 3 4" xfId="275"/>
    <cellStyle name="Normal 2 3 5" xfId="276"/>
    <cellStyle name="Normal 2 3 6" xfId="277"/>
    <cellStyle name="Normal 2 3 7" xfId="278"/>
    <cellStyle name="Normal 2 3 8" xfId="279"/>
    <cellStyle name="Normal 2 3 8 2" xfId="280"/>
    <cellStyle name="Normal 2 3 9" xfId="281"/>
    <cellStyle name="Normal 2 30" xfId="282"/>
    <cellStyle name="Normal 2 31" xfId="10"/>
    <cellStyle name="Normal 2 4" xfId="283"/>
    <cellStyle name="Normal 2 4 2" xfId="284"/>
    <cellStyle name="Normal 2 4 3" xfId="285"/>
    <cellStyle name="Normal 2 4 4" xfId="286"/>
    <cellStyle name="Normal 2 5" xfId="287"/>
    <cellStyle name="Normal 2 5 2" xfId="288"/>
    <cellStyle name="Normal 2 5 3" xfId="289"/>
    <cellStyle name="Normal 2 5 4" xfId="290"/>
    <cellStyle name="Normal 2 6" xfId="291"/>
    <cellStyle name="Normal 2 6 2" xfId="292"/>
    <cellStyle name="Normal 2 6 3" xfId="293"/>
    <cellStyle name="Normal 2 6 4" xfId="294"/>
    <cellStyle name="Normal 2 7" xfId="295"/>
    <cellStyle name="Normal 2 7 2" xfId="296"/>
    <cellStyle name="Normal 2 7 3" xfId="297"/>
    <cellStyle name="Normal 2 7 4" xfId="298"/>
    <cellStyle name="Normal 2 8" xfId="299"/>
    <cellStyle name="Normal 2 8 2" xfId="300"/>
    <cellStyle name="Normal 2 8 3" xfId="301"/>
    <cellStyle name="Normal 2 8 4" xfId="302"/>
    <cellStyle name="Normal 2 82" xfId="303"/>
    <cellStyle name="Normal 2 83" xfId="304"/>
    <cellStyle name="Normal 2 86" xfId="305"/>
    <cellStyle name="Normal 2 9" xfId="306"/>
    <cellStyle name="Normal 2 9 2" xfId="307"/>
    <cellStyle name="Normal 2 9 3" xfId="308"/>
    <cellStyle name="Normal 2 9 4" xfId="309"/>
    <cellStyle name="Normal 3" xfId="310"/>
    <cellStyle name="Normal 3 10" xfId="311"/>
    <cellStyle name="Normal 3 11" xfId="312"/>
    <cellStyle name="Normal 3 2" xfId="313"/>
    <cellStyle name="Normal 3 3" xfId="314"/>
    <cellStyle name="Normal 3 4" xfId="315"/>
    <cellStyle name="Normal 3 5" xfId="316"/>
    <cellStyle name="Normal 3 6" xfId="317"/>
    <cellStyle name="Normal 3 7" xfId="318"/>
    <cellStyle name="Normal 3 8" xfId="319"/>
    <cellStyle name="Normal 3 9" xfId="320"/>
    <cellStyle name="Normal 4" xfId="321"/>
    <cellStyle name="Normal 4 10" xfId="322"/>
    <cellStyle name="Normal 4 11" xfId="323"/>
    <cellStyle name="Normal 4 12" xfId="324"/>
    <cellStyle name="Normal 4 13" xfId="325"/>
    <cellStyle name="Normal 4 14" xfId="326"/>
    <cellStyle name="Normal 4 15" xfId="327"/>
    <cellStyle name="Normal 4 16" xfId="328"/>
    <cellStyle name="Normal 4 17" xfId="329"/>
    <cellStyle name="Normal 4 18" xfId="330"/>
    <cellStyle name="Normal 4 19" xfId="331"/>
    <cellStyle name="Normal 4 2" xfId="332"/>
    <cellStyle name="Normal 4 2 2" xfId="333"/>
    <cellStyle name="Normal 4 20" xfId="334"/>
    <cellStyle name="Normal 4 21" xfId="335"/>
    <cellStyle name="Normal 4 22" xfId="336"/>
    <cellStyle name="Normal 4 3" xfId="337"/>
    <cellStyle name="Normal 4 3 2" xfId="338"/>
    <cellStyle name="Normal 4 4" xfId="339"/>
    <cellStyle name="Normal 4 4 2" xfId="340"/>
    <cellStyle name="Normal 4 5" xfId="341"/>
    <cellStyle name="Normal 4 5 2" xfId="342"/>
    <cellStyle name="Normal 4 6" xfId="343"/>
    <cellStyle name="Normal 4 7" xfId="344"/>
    <cellStyle name="Normal 4 8" xfId="345"/>
    <cellStyle name="Normal 4 9" xfId="346"/>
    <cellStyle name="Normal 5" xfId="347"/>
    <cellStyle name="Normal 5 10" xfId="348"/>
    <cellStyle name="Normal 5 10 2" xfId="349"/>
    <cellStyle name="Normal 5 11" xfId="350"/>
    <cellStyle name="Normal 5 11 2" xfId="351"/>
    <cellStyle name="Normal 5 12" xfId="352"/>
    <cellStyle name="Normal 5 12 2" xfId="353"/>
    <cellStyle name="Normal 5 13" xfId="354"/>
    <cellStyle name="Normal 5 13 2" xfId="355"/>
    <cellStyle name="Normal 5 14" xfId="356"/>
    <cellStyle name="Normal 5 14 2" xfId="357"/>
    <cellStyle name="Normal 5 15" xfId="358"/>
    <cellStyle name="Normal 5 15 2" xfId="359"/>
    <cellStyle name="Normal 5 16" xfId="360"/>
    <cellStyle name="Normal 5 16 2" xfId="361"/>
    <cellStyle name="Normal 5 17" xfId="362"/>
    <cellStyle name="Normal 5 17 2" xfId="363"/>
    <cellStyle name="Normal 5 18" xfId="364"/>
    <cellStyle name="Normal 5 19" xfId="365"/>
    <cellStyle name="Normal 5 2" xfId="366"/>
    <cellStyle name="Normal 5 2 2" xfId="367"/>
    <cellStyle name="Normal 5 20" xfId="368"/>
    <cellStyle name="Normal 5 21" xfId="369"/>
    <cellStyle name="Normal 5 22" xfId="370"/>
    <cellStyle name="Normal 5 3" xfId="371"/>
    <cellStyle name="Normal 5 3 2" xfId="372"/>
    <cellStyle name="Normal 5 3 3" xfId="373"/>
    <cellStyle name="Normal 5 4" xfId="374"/>
    <cellStyle name="Normal 5 4 2" xfId="375"/>
    <cellStyle name="Normal 5 4 3" xfId="376"/>
    <cellStyle name="Normal 5 5" xfId="377"/>
    <cellStyle name="Normal 5 5 2" xfId="378"/>
    <cellStyle name="Normal 5 5 3" xfId="379"/>
    <cellStyle name="Normal 5 6" xfId="380"/>
    <cellStyle name="Normal 5 6 2" xfId="381"/>
    <cellStyle name="Normal 5 7" xfId="382"/>
    <cellStyle name="Normal 5 7 2" xfId="383"/>
    <cellStyle name="Normal 5 7 3" xfId="384"/>
    <cellStyle name="Normal 5 8" xfId="385"/>
    <cellStyle name="Normal 5 8 2" xfId="386"/>
    <cellStyle name="Normal 5 9" xfId="387"/>
    <cellStyle name="Normal 5 9 2" xfId="388"/>
    <cellStyle name="Normal 56" xfId="389"/>
    <cellStyle name="Normal 56 2" xfId="390"/>
    <cellStyle name="Normal 6" xfId="391"/>
    <cellStyle name="Normal 6 2" xfId="392"/>
    <cellStyle name="Normal 6 2 2" xfId="393"/>
    <cellStyle name="Normal 6 3" xfId="394"/>
    <cellStyle name="Normal 6 4" xfId="395"/>
    <cellStyle name="Normal 7" xfId="396"/>
    <cellStyle name="Normal 7 10" xfId="397"/>
    <cellStyle name="Normal 7 11" xfId="398"/>
    <cellStyle name="Normal 7 12" xfId="399"/>
    <cellStyle name="Normal 7 13" xfId="400"/>
    <cellStyle name="Normal 7 14" xfId="401"/>
    <cellStyle name="Normal 7 15" xfId="402"/>
    <cellStyle name="Normal 7 16" xfId="403"/>
    <cellStyle name="Normal 7 17" xfId="404"/>
    <cellStyle name="Normal 7 18" xfId="405"/>
    <cellStyle name="Normal 7 19" xfId="406"/>
    <cellStyle name="Normal 7 2" xfId="407"/>
    <cellStyle name="Normal 7 3" xfId="408"/>
    <cellStyle name="Normal 7 4" xfId="409"/>
    <cellStyle name="Normal 7 5" xfId="410"/>
    <cellStyle name="Normal 7 6" xfId="411"/>
    <cellStyle name="Normal 7 7" xfId="412"/>
    <cellStyle name="Normal 7 8" xfId="413"/>
    <cellStyle name="Normal 7 9" xfId="414"/>
    <cellStyle name="Normal 8" xfId="5"/>
    <cellStyle name="Normal 8 2" xfId="415"/>
    <cellStyle name="Normal 9" xfId="416"/>
    <cellStyle name="Normal 9 2" xfId="417"/>
    <cellStyle name="Normal 9 3" xfId="418"/>
    <cellStyle name="Normal 9 4" xfId="419"/>
    <cellStyle name="Notas 2" xfId="420"/>
    <cellStyle name="Notas 2 2" xfId="421"/>
    <cellStyle name="Notas 9" xfId="422"/>
    <cellStyle name="Porcentaje" xfId="1" builtinId="5"/>
    <cellStyle name="Porcentaje 2" xfId="423"/>
    <cellStyle name="Porcentaje 2 2" xfId="7"/>
    <cellStyle name="Porcentaje 3" xfId="424"/>
    <cellStyle name="Porcentual 2" xfId="425"/>
    <cellStyle name="Porcentual 2 2" xfId="426"/>
    <cellStyle name="Porcentual 2 3" xfId="427"/>
    <cellStyle name="Porcentual 3" xfId="428"/>
    <cellStyle name="SAPBEXstdItem" xfId="429"/>
    <cellStyle name="Texto explicativo 2" xfId="430"/>
    <cellStyle name="Total 10" xfId="431"/>
    <cellStyle name="Total 11" xfId="432"/>
    <cellStyle name="Total 12" xfId="433"/>
    <cellStyle name="Total 13" xfId="434"/>
    <cellStyle name="Total 14" xfId="435"/>
    <cellStyle name="Total 2" xfId="436"/>
    <cellStyle name="Total 3" xfId="437"/>
    <cellStyle name="Total 4" xfId="438"/>
    <cellStyle name="Total 5" xfId="439"/>
    <cellStyle name="Total 6" xfId="440"/>
    <cellStyle name="Total 7" xfId="441"/>
    <cellStyle name="Total 8" xfId="442"/>
    <cellStyle name="Total 9" xfId="4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UGO/Desktop/2018/3er%20trimestre%202018/FORMATOS%203trim18%20ENVIADOS%20IMPR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cha"/>
      <sheetName val="ESF"/>
      <sheetName val="BASE ESF"/>
      <sheetName val="EA"/>
      <sheetName val="BASE EA"/>
      <sheetName val="EVHP"/>
      <sheetName val="BASE EVHP"/>
      <sheetName val="ECSF"/>
      <sheetName val="BASE ECSF"/>
      <sheetName val="EFE"/>
      <sheetName val="base efe"/>
      <sheetName val="EAA"/>
      <sheetName val="base EAA"/>
      <sheetName val="EADOP"/>
      <sheetName val="base eadp"/>
      <sheetName val="pc"/>
      <sheetName val="NOTAS"/>
      <sheetName val="NDM 1"/>
      <sheetName val="DEP EN GARANTIA"/>
      <sheetName val="COG"/>
      <sheetName val="base cog"/>
      <sheetName val="CTG"/>
      <sheetName val="BASE CTG"/>
      <sheetName val="CFG"/>
      <sheetName val="base cfg"/>
      <sheetName val="CAdmon"/>
      <sheetName val="base cadmon"/>
      <sheetName val="EGRESOS"/>
      <sheetName val="EAIF"/>
      <sheetName val="EAIF (2)"/>
      <sheetName val="BASE EAIF"/>
      <sheetName val="EAIC"/>
      <sheetName val="BASE EAIC"/>
      <sheetName val="EAIE"/>
      <sheetName val="base eaie"/>
      <sheetName val="ingresos"/>
      <sheetName val="en"/>
      <sheetName val="in"/>
      <sheetName val="FF"/>
      <sheetName val="gcp2"/>
      <sheetName val="BIM"/>
      <sheetName val="PyPI"/>
      <sheetName val="EB"/>
      <sheetName val="RCTAB"/>
      <sheetName val="MPAS"/>
      <sheetName val="dgtof2"/>
      <sheetName val="F1"/>
      <sheetName val="F2"/>
      <sheetName val="F3"/>
      <sheetName val="F4"/>
      <sheetName val="F5"/>
      <sheetName val="F6a"/>
      <sheetName val="F6b"/>
      <sheetName val="F6c"/>
      <sheetName val="F6d (2)"/>
      <sheetName val="Hoja1"/>
    </sheetNames>
    <sheetDataSet>
      <sheetData sheetId="0">
        <row r="4">
          <cell r="B4" t="str">
            <v>AL 30 de Septiembre de 2018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1" t="str">
            <v>ESF-01 FONDOS C/INVERSIONES FINANCIERAS</v>
          </cell>
          <cell r="B1" t="str">
            <v>MONTO</v>
          </cell>
          <cell r="C1" t="str">
            <v>TIPO</v>
          </cell>
          <cell r="D1" t="str">
            <v>MONTO PARCIAL</v>
          </cell>
        </row>
        <row r="2">
          <cell r="A2" t="str">
            <v>1121103001  BANORTE 0501344663</v>
          </cell>
          <cell r="B2">
            <v>11349236.26</v>
          </cell>
          <cell r="C2">
            <v>0</v>
          </cell>
          <cell r="D2">
            <v>0</v>
          </cell>
        </row>
        <row r="3">
          <cell r="A3" t="str">
            <v>1121107001  SANTANDER BME65500685828</v>
          </cell>
          <cell r="B3">
            <v>556112.72</v>
          </cell>
          <cell r="C3">
            <v>0</v>
          </cell>
          <cell r="D3">
            <v>0</v>
          </cell>
        </row>
        <row r="4">
          <cell r="A4" t="str">
            <v>1121   INVERSIONES FINANCIERAS DE C.P.</v>
          </cell>
          <cell r="B4">
            <v>11905348.98</v>
          </cell>
          <cell r="C4">
            <v>0</v>
          </cell>
          <cell r="D4">
            <v>0</v>
          </cell>
        </row>
        <row r="5">
          <cell r="A5" t="str">
            <v>TOTAL INVERSIONES FINANCIERAS</v>
          </cell>
          <cell r="B5">
            <v>11905348.98</v>
          </cell>
          <cell r="C5">
            <v>0</v>
          </cell>
          <cell r="D5">
            <v>0</v>
          </cell>
        </row>
        <row r="6">
          <cell r="A6" t="str">
            <v>ESF-01   TOTAL</v>
          </cell>
          <cell r="B6">
            <v>11905348.98</v>
          </cell>
          <cell r="C6">
            <v>0</v>
          </cell>
          <cell r="D6">
            <v>0</v>
          </cell>
        </row>
        <row r="8">
          <cell r="A8" t="str">
            <v>ESF-02 INGRESOS P/RECUPERAR</v>
          </cell>
          <cell r="B8" t="str">
            <v>MONTO</v>
          </cell>
          <cell r="C8">
            <v>2013</v>
          </cell>
          <cell r="D8">
            <v>2012</v>
          </cell>
        </row>
        <row r="9">
          <cell r="A9" t="str">
            <v>1122102001  CUENTAS POR COBRAR POR VENTA DE B. Y P. SER.</v>
          </cell>
          <cell r="B9">
            <v>1405640.11</v>
          </cell>
          <cell r="C9">
            <v>1805795.83</v>
          </cell>
          <cell r="D9">
            <v>57840</v>
          </cell>
        </row>
        <row r="10">
          <cell r="A10" t="str">
            <v>1122   CUENTAS POR COBRAR A CP</v>
          </cell>
          <cell r="B10">
            <v>1405640.11</v>
          </cell>
          <cell r="C10">
            <v>1805795.83</v>
          </cell>
          <cell r="D10">
            <v>57840</v>
          </cell>
        </row>
        <row r="11">
          <cell r="A11" t="str">
            <v>ESF-02   TOTAL</v>
          </cell>
          <cell r="B11">
            <v>1405640.11</v>
          </cell>
          <cell r="C11">
            <v>1805795.83</v>
          </cell>
          <cell r="D11">
            <v>57840</v>
          </cell>
        </row>
        <row r="13">
          <cell r="A13" t="str">
            <v>ESF-08 BIENES MUEBLES E INMUEBLES</v>
          </cell>
          <cell r="B13" t="str">
            <v>SALDO INICIAL</v>
          </cell>
          <cell r="C13" t="str">
            <v>SALDO FINAL</v>
          </cell>
          <cell r="D13" t="str">
            <v>FLUJO</v>
          </cell>
          <cell r="E13" t="str">
            <v>CRITERIO</v>
          </cell>
        </row>
        <row r="14">
          <cell r="A14" t="str">
            <v>1231581001  TERRENOS A VALOR HISTORICO</v>
          </cell>
          <cell r="B14">
            <v>1485312</v>
          </cell>
          <cell r="C14">
            <v>1485312</v>
          </cell>
          <cell r="D14">
            <v>0</v>
          </cell>
          <cell r="E14">
            <v>0</v>
          </cell>
        </row>
        <row r="15">
          <cell r="A15" t="str">
            <v>1233583001  EDIFICIOS A VALOR HISTORICO</v>
          </cell>
          <cell r="B15">
            <v>35957025.859999999</v>
          </cell>
          <cell r="C15">
            <v>35957025.859999999</v>
          </cell>
          <cell r="D15">
            <v>0</v>
          </cell>
          <cell r="E15">
            <v>0</v>
          </cell>
        </row>
        <row r="16">
          <cell r="A16" t="str">
            <v>1230   BIENES INMUEBLES, INFRAESTRUCTURA</v>
          </cell>
          <cell r="B16">
            <v>37442337.859999999</v>
          </cell>
          <cell r="C16">
            <v>37442337.859999999</v>
          </cell>
          <cell r="D16">
            <v>0</v>
          </cell>
          <cell r="E16">
            <v>0</v>
          </cell>
        </row>
        <row r="17">
          <cell r="A17" t="str">
            <v>1241151100  MUEBLES DE OFICINA Y ESTANTERÍA 2011</v>
          </cell>
          <cell r="B17">
            <v>260913.64</v>
          </cell>
          <cell r="C17">
            <v>281326.05</v>
          </cell>
          <cell r="D17">
            <v>20412.41</v>
          </cell>
          <cell r="E17">
            <v>0</v>
          </cell>
        </row>
        <row r="18">
          <cell r="A18" t="str">
            <v>1241151101  MUEBLES DE OFICINA Y ESTANTERÍA 2010</v>
          </cell>
          <cell r="B18">
            <v>1241435.93</v>
          </cell>
          <cell r="C18">
            <v>1241435.93</v>
          </cell>
          <cell r="D18">
            <v>0</v>
          </cell>
          <cell r="E18">
            <v>0</v>
          </cell>
        </row>
        <row r="19">
          <cell r="A19" t="str">
            <v>1241251200  MUEBLES, EXCEPTO DE OFICINA Y ESTANTERÍA 2011</v>
          </cell>
          <cell r="B19">
            <v>4267.24</v>
          </cell>
          <cell r="C19">
            <v>9989.08</v>
          </cell>
          <cell r="D19">
            <v>5721.84</v>
          </cell>
          <cell r="E19">
            <v>0</v>
          </cell>
        </row>
        <row r="20">
          <cell r="A20" t="str">
            <v>1241351500  EQ. DE CÓMP. Y DE TECNOLOGÍAS DE LA INFORMACI 2011</v>
          </cell>
          <cell r="B20">
            <v>10427661.26</v>
          </cell>
          <cell r="C20">
            <v>10802661.26</v>
          </cell>
          <cell r="D20">
            <v>375000</v>
          </cell>
          <cell r="E20">
            <v>0</v>
          </cell>
        </row>
        <row r="21">
          <cell r="A21" t="str">
            <v>1241351501  EQ. DE CÓMP. Y DE TECNOLOGÍAS DE LA INFORMACI 2010</v>
          </cell>
          <cell r="B21">
            <v>6195931.1100000003</v>
          </cell>
          <cell r="C21">
            <v>6195931.1100000003</v>
          </cell>
          <cell r="D21">
            <v>0</v>
          </cell>
          <cell r="E21">
            <v>0</v>
          </cell>
        </row>
        <row r="22">
          <cell r="A22" t="str">
            <v>1241951900  OTROS MOBILIARIOS Y EQUIPOS DE ADMINISTRACIÓN 2011</v>
          </cell>
          <cell r="B22">
            <v>489761.47</v>
          </cell>
          <cell r="C22">
            <v>489761.47</v>
          </cell>
          <cell r="D22">
            <v>0</v>
          </cell>
          <cell r="E22">
            <v>0</v>
          </cell>
        </row>
        <row r="23">
          <cell r="A23" t="str">
            <v>1241951901  OTROS MOBILIARIOS Y EQUIPOS DE ADMINISTRACIÓN 2010</v>
          </cell>
          <cell r="B23">
            <v>2180330.66</v>
          </cell>
          <cell r="C23">
            <v>2180330.66</v>
          </cell>
          <cell r="D23">
            <v>0</v>
          </cell>
          <cell r="E23">
            <v>0</v>
          </cell>
        </row>
        <row r="24">
          <cell r="A24" t="str">
            <v>1242152100  EQUIPO Y APARATOS AUDIOVISUALES 2011</v>
          </cell>
          <cell r="B24">
            <v>830932.61</v>
          </cell>
          <cell r="C24">
            <v>830932.61</v>
          </cell>
          <cell r="D24">
            <v>0</v>
          </cell>
          <cell r="E24">
            <v>0</v>
          </cell>
        </row>
        <row r="25">
          <cell r="A25" t="str">
            <v>1242352300  CÁMARAS FOTOGRÁFICAS Y DE VIDEO 2011</v>
          </cell>
          <cell r="B25">
            <v>2690862.59</v>
          </cell>
          <cell r="C25">
            <v>2690862.59</v>
          </cell>
          <cell r="D25">
            <v>0</v>
          </cell>
          <cell r="E25">
            <v>0</v>
          </cell>
        </row>
        <row r="26">
          <cell r="A26" t="str">
            <v>1242952901  OTRO MOB. Y EQUIPO EDUCACIONAL Y RECREATIVO 2010</v>
          </cell>
          <cell r="B26">
            <v>57875</v>
          </cell>
          <cell r="C26">
            <v>57875</v>
          </cell>
          <cell r="D26">
            <v>0</v>
          </cell>
          <cell r="E26">
            <v>0</v>
          </cell>
        </row>
        <row r="27">
          <cell r="A27" t="str">
            <v>1244154100  AUTOMÓVILES Y CAMIONES 2011</v>
          </cell>
          <cell r="B27">
            <v>1642775</v>
          </cell>
          <cell r="C27">
            <v>1642775</v>
          </cell>
          <cell r="D27">
            <v>0</v>
          </cell>
          <cell r="E27">
            <v>0</v>
          </cell>
        </row>
        <row r="28">
          <cell r="A28" t="str">
            <v>1244154101  AUTOMÓVILES Y CAMIONES 2010</v>
          </cell>
          <cell r="B28">
            <v>3546284.88</v>
          </cell>
          <cell r="C28">
            <v>3546284.88</v>
          </cell>
          <cell r="D28">
            <v>0</v>
          </cell>
          <cell r="E28">
            <v>0</v>
          </cell>
        </row>
        <row r="29">
          <cell r="A29" t="str">
            <v>1244954900  OTROS EQUIPOS DE TRANSPORTES 2011</v>
          </cell>
          <cell r="B29">
            <v>156178.97</v>
          </cell>
          <cell r="C29">
            <v>156178.97</v>
          </cell>
          <cell r="D29">
            <v>0</v>
          </cell>
          <cell r="E29">
            <v>0</v>
          </cell>
        </row>
        <row r="30">
          <cell r="A30" t="str">
            <v>1244954901  OTROS EQUIPOS DE TRANSPORTES 2010</v>
          </cell>
          <cell r="B30">
            <v>367000</v>
          </cell>
          <cell r="C30">
            <v>367000</v>
          </cell>
          <cell r="D30">
            <v>0</v>
          </cell>
          <cell r="E30">
            <v>0</v>
          </cell>
        </row>
        <row r="31">
          <cell r="A31" t="str">
            <v>1245055101  EQUIPO DE DEFENSA Y SEGURIDAD 2010</v>
          </cell>
          <cell r="B31">
            <v>45418</v>
          </cell>
          <cell r="C31">
            <v>45418</v>
          </cell>
          <cell r="D31">
            <v>0</v>
          </cell>
          <cell r="E31">
            <v>0</v>
          </cell>
        </row>
        <row r="32">
          <cell r="A32" t="str">
            <v>1246456400  SISTEMAS DE AIRE ACONDICIONADO, CALEFACC</v>
          </cell>
          <cell r="B32">
            <v>134392.29999999999</v>
          </cell>
          <cell r="C32">
            <v>164492.29999999999</v>
          </cell>
          <cell r="D32">
            <v>30100</v>
          </cell>
          <cell r="E32">
            <v>0</v>
          </cell>
        </row>
        <row r="33">
          <cell r="A33" t="str">
            <v>1246556500  EQUIPO DE COMUNICACIÓN Y TELECOMUNICACIÓN 2011</v>
          </cell>
          <cell r="B33">
            <v>57816000.82</v>
          </cell>
          <cell r="C33">
            <v>57816000.82</v>
          </cell>
          <cell r="D33">
            <v>0</v>
          </cell>
          <cell r="E33">
            <v>0</v>
          </cell>
        </row>
        <row r="34">
          <cell r="A34" t="str">
            <v>1246556501  EQUIPO DE COMUNICACIÓN Y TELECOMUNICACIÓN 2010</v>
          </cell>
          <cell r="B34">
            <v>66880551.420000002</v>
          </cell>
          <cell r="C34">
            <v>66880551.420000002</v>
          </cell>
          <cell r="D34">
            <v>0</v>
          </cell>
          <cell r="E34">
            <v>0</v>
          </cell>
        </row>
        <row r="35">
          <cell r="A35" t="str">
            <v>1246656600  EQ. DE GENER. ELÉCTRICA, APARATOS Y ACCES 2011</v>
          </cell>
          <cell r="B35">
            <v>4332162</v>
          </cell>
          <cell r="C35">
            <v>4332162</v>
          </cell>
          <cell r="D35">
            <v>0</v>
          </cell>
          <cell r="E35">
            <v>0</v>
          </cell>
        </row>
        <row r="36">
          <cell r="A36" t="str">
            <v>1246656601  EQ. DE GENER. ELÉCTRICA, APARATOS Y ACCES 2010</v>
          </cell>
          <cell r="B36">
            <v>919561.5</v>
          </cell>
          <cell r="C36">
            <v>919561.5</v>
          </cell>
          <cell r="D36">
            <v>0</v>
          </cell>
          <cell r="E36">
            <v>0</v>
          </cell>
        </row>
        <row r="37">
          <cell r="A37" t="str">
            <v>1246756700  HERRAMIENTAS Y MÁQUINAS-HERRAMIENTA 2011</v>
          </cell>
          <cell r="B37">
            <v>25411.63</v>
          </cell>
          <cell r="C37">
            <v>25411.63</v>
          </cell>
          <cell r="D37">
            <v>0</v>
          </cell>
          <cell r="E37">
            <v>0</v>
          </cell>
        </row>
        <row r="38">
          <cell r="A38" t="str">
            <v>1246756701  HERRAMIENTAS Y MÁQUINAS-HERRAMIENTA 2010</v>
          </cell>
          <cell r="B38">
            <v>37206.26</v>
          </cell>
          <cell r="C38">
            <v>37206.26</v>
          </cell>
          <cell r="D38">
            <v>0</v>
          </cell>
          <cell r="E38">
            <v>0</v>
          </cell>
        </row>
        <row r="39">
          <cell r="A39" t="str">
            <v>1246956900  OTROS EQUIPOS 2011</v>
          </cell>
          <cell r="B39">
            <v>379254.83</v>
          </cell>
          <cell r="C39">
            <v>379254.83</v>
          </cell>
          <cell r="D39">
            <v>0</v>
          </cell>
          <cell r="E39">
            <v>0</v>
          </cell>
        </row>
        <row r="40">
          <cell r="A40" t="str">
            <v>1246956901  OTROS EQUIPOS 2010</v>
          </cell>
          <cell r="B40">
            <v>7170</v>
          </cell>
          <cell r="C40">
            <v>7170</v>
          </cell>
          <cell r="D40">
            <v>0</v>
          </cell>
          <cell r="E40">
            <v>0</v>
          </cell>
        </row>
        <row r="41">
          <cell r="A41" t="str">
            <v>1247151301  BIENES ARTÍSTICOS, CULTURALES Y CIENTÍFICOS 2010</v>
          </cell>
          <cell r="B41">
            <v>7672.41</v>
          </cell>
          <cell r="C41">
            <v>7672.41</v>
          </cell>
          <cell r="D41">
            <v>0</v>
          </cell>
          <cell r="E41">
            <v>0</v>
          </cell>
        </row>
        <row r="42">
          <cell r="A42" t="str">
            <v>1240   BIENES MUEBLES</v>
          </cell>
          <cell r="B42">
            <v>160677011.53</v>
          </cell>
          <cell r="C42">
            <v>161108245.78</v>
          </cell>
          <cell r="D42">
            <v>431234.25</v>
          </cell>
          <cell r="E42">
            <v>0</v>
          </cell>
        </row>
        <row r="43">
          <cell r="A43" t="str">
            <v>1263000001  DEPRECIACIÓN DE BIENES MUEBLES HISTÓRICO</v>
          </cell>
          <cell r="B43">
            <v>-18806650.260000002</v>
          </cell>
          <cell r="C43">
            <v>-18806650.260000002</v>
          </cell>
          <cell r="D43">
            <v>0</v>
          </cell>
          <cell r="E43">
            <v>0</v>
          </cell>
        </row>
        <row r="44">
          <cell r="A44" t="str">
            <v>1263151101  MUEBLES DE OFICINA Y ESTANTERÍA 2010</v>
          </cell>
          <cell r="B44">
            <v>-511836.99</v>
          </cell>
          <cell r="C44">
            <v>-511836.99</v>
          </cell>
          <cell r="D44">
            <v>0</v>
          </cell>
          <cell r="E44">
            <v>0</v>
          </cell>
        </row>
        <row r="45">
          <cell r="A45" t="str">
            <v>1263151201  "MUEBLES, EXCEPTO DE OFICINA Y ESTANTERÍA 2010"</v>
          </cell>
          <cell r="B45">
            <v>-2880.39</v>
          </cell>
          <cell r="C45">
            <v>-2880.39</v>
          </cell>
          <cell r="D45">
            <v>0</v>
          </cell>
          <cell r="E45">
            <v>0</v>
          </cell>
        </row>
        <row r="46">
          <cell r="A46" t="str">
            <v>1263151301  "BIENES ARTÍSTICOS, CULTURALES Y CIENTÍFICOS 2010"</v>
          </cell>
          <cell r="B46">
            <v>-5370.68</v>
          </cell>
          <cell r="C46">
            <v>-5370.68</v>
          </cell>
          <cell r="D46">
            <v>0</v>
          </cell>
          <cell r="E46">
            <v>0</v>
          </cell>
        </row>
        <row r="47">
          <cell r="A47" t="str">
            <v>1263151501  EPO. DE COMPUTO Y DE TECNOLOGIAS DE LA INFORMACION</v>
          </cell>
          <cell r="B47">
            <v>-10904827.41</v>
          </cell>
          <cell r="C47">
            <v>-10904827.41</v>
          </cell>
          <cell r="D47">
            <v>0</v>
          </cell>
          <cell r="E47">
            <v>0</v>
          </cell>
        </row>
        <row r="48">
          <cell r="A48" t="str">
            <v>1263151901  OTROS MOBILIARIOS Y EQUIPOS DE ADMINISTRACIÓN 2010</v>
          </cell>
          <cell r="B48">
            <v>-1800552.3</v>
          </cell>
          <cell r="C48">
            <v>-1800552.3</v>
          </cell>
          <cell r="D48">
            <v>0</v>
          </cell>
          <cell r="E48">
            <v>0</v>
          </cell>
        </row>
        <row r="49">
          <cell r="A49" t="str">
            <v>1263252101  EQUIPOS Y APARATOS AUDIOVISUALES 2010</v>
          </cell>
          <cell r="B49">
            <v>-436704.78</v>
          </cell>
          <cell r="C49">
            <v>-436704.78</v>
          </cell>
          <cell r="D49">
            <v>0</v>
          </cell>
          <cell r="E49">
            <v>0</v>
          </cell>
        </row>
        <row r="50">
          <cell r="A50" t="str">
            <v>1263252301  CAMARAS FOTOGRAFICAS Y DE VIDEO 2010</v>
          </cell>
          <cell r="B50">
            <v>-488263.54</v>
          </cell>
          <cell r="C50">
            <v>-488263.54</v>
          </cell>
          <cell r="D50">
            <v>0</v>
          </cell>
          <cell r="E50">
            <v>0</v>
          </cell>
        </row>
        <row r="51">
          <cell r="A51" t="str">
            <v>1263252901  OTRO MOBILIARIO Y EPO. EDUCACIONAL Y RECREATIVO 20</v>
          </cell>
          <cell r="B51">
            <v>-42441.67</v>
          </cell>
          <cell r="C51">
            <v>-42441.67</v>
          </cell>
          <cell r="D51">
            <v>0</v>
          </cell>
          <cell r="E51">
            <v>0</v>
          </cell>
        </row>
        <row r="52">
          <cell r="A52" t="str">
            <v>1263454101  AUTOMÓVILES Y CAMIONES 2010</v>
          </cell>
          <cell r="B52">
            <v>-4441678.63</v>
          </cell>
          <cell r="C52">
            <v>-4441678.63</v>
          </cell>
          <cell r="D52">
            <v>0</v>
          </cell>
          <cell r="E52">
            <v>0</v>
          </cell>
        </row>
        <row r="53">
          <cell r="A53" t="str">
            <v>1263454901  OTROS EQUIPOS DE TRANSPORTE 2010</v>
          </cell>
          <cell r="B53">
            <v>-377411.93</v>
          </cell>
          <cell r="C53">
            <v>-377411.93</v>
          </cell>
          <cell r="D53">
            <v>0</v>
          </cell>
          <cell r="E53">
            <v>0</v>
          </cell>
        </row>
        <row r="54">
          <cell r="A54" t="str">
            <v>1263555101  EQUIPO DE DEFENSA Y SEGURIDAD 2010</v>
          </cell>
          <cell r="B54">
            <v>-31035.599999999999</v>
          </cell>
          <cell r="C54">
            <v>-31035.599999999999</v>
          </cell>
          <cell r="D54">
            <v>0</v>
          </cell>
          <cell r="E54">
            <v>0</v>
          </cell>
        </row>
        <row r="55">
          <cell r="A55" t="str">
            <v>1263656401  "SISTEMAS DE AIRE ACONDICIONADO, CALEFACCION Y DE</v>
          </cell>
          <cell r="B55">
            <v>-26680.720000000001</v>
          </cell>
          <cell r="C55">
            <v>-26680.720000000001</v>
          </cell>
          <cell r="D55">
            <v>0</v>
          </cell>
          <cell r="E55">
            <v>0</v>
          </cell>
        </row>
        <row r="56">
          <cell r="A56" t="str">
            <v>1263656501  EQUIPO DE COMUNICACIÓN Y TELECOMUNICACIÓN 2010</v>
          </cell>
          <cell r="B56">
            <v>-68222384.040000007</v>
          </cell>
          <cell r="C56">
            <v>-68222384.040000007</v>
          </cell>
          <cell r="D56">
            <v>0</v>
          </cell>
          <cell r="E56">
            <v>0</v>
          </cell>
        </row>
        <row r="57">
          <cell r="A57" t="str">
            <v>1263656601  "EQUIPOS DE GENERACIÓN ELÉCTRICA, APARATOS Y ACCES</v>
          </cell>
          <cell r="B57">
            <v>-3165516.34</v>
          </cell>
          <cell r="C57">
            <v>-3165516.34</v>
          </cell>
          <cell r="D57">
            <v>0</v>
          </cell>
          <cell r="E57">
            <v>0</v>
          </cell>
        </row>
        <row r="58">
          <cell r="A58" t="str">
            <v>1263656701  HERRAMIENTAS Y MÁQUINAS-HERRAMIENTA 2010</v>
          </cell>
          <cell r="B58">
            <v>-18059.41</v>
          </cell>
          <cell r="C58">
            <v>-18059.41</v>
          </cell>
          <cell r="D58">
            <v>0</v>
          </cell>
          <cell r="E58">
            <v>0</v>
          </cell>
        </row>
        <row r="59">
          <cell r="A59" t="str">
            <v>1263656901  OTROS EQUIPOS 2010</v>
          </cell>
          <cell r="B59">
            <v>-73431.86</v>
          </cell>
          <cell r="C59">
            <v>-73431.86</v>
          </cell>
          <cell r="D59">
            <v>0</v>
          </cell>
          <cell r="E59">
            <v>0</v>
          </cell>
        </row>
        <row r="60">
          <cell r="A60" t="str">
            <v>1260   DEPRECIACIÓN y DETERIORO ACUM.</v>
          </cell>
          <cell r="B60">
            <v>-109355726.55</v>
          </cell>
          <cell r="C60">
            <v>-109355726.55</v>
          </cell>
          <cell r="D60">
            <v>0</v>
          </cell>
          <cell r="E60">
            <v>0</v>
          </cell>
        </row>
        <row r="61">
          <cell r="A61" t="str">
            <v>ESF-08   TOTAL</v>
          </cell>
          <cell r="B61">
            <v>88763622.840000004</v>
          </cell>
          <cell r="C61">
            <v>89194857.090000004</v>
          </cell>
          <cell r="D61">
            <v>431234.25</v>
          </cell>
          <cell r="E61">
            <v>0</v>
          </cell>
        </row>
        <row r="63">
          <cell r="A63" t="str">
            <v>ESF-12 CUENTAS Y DOC. POR PAGAR</v>
          </cell>
          <cell r="B63" t="str">
            <v>MONTO</v>
          </cell>
        </row>
        <row r="64">
          <cell r="A64" t="str">
            <v>2112101002  PADRON UNICO DE PROVEEDORES</v>
          </cell>
          <cell r="B64">
            <v>-61280.959999999999</v>
          </cell>
        </row>
        <row r="65">
          <cell r="A65" t="str">
            <v>2112199099  EM/RF</v>
          </cell>
          <cell r="B65">
            <v>4802.79</v>
          </cell>
        </row>
        <row r="66">
          <cell r="A66" t="str">
            <v>2117101001  ISR NOMINA</v>
          </cell>
          <cell r="B66">
            <v>-417352.37</v>
          </cell>
        </row>
        <row r="67">
          <cell r="A67" t="str">
            <v>2117101002  ISR ASIMILADOS A SALARIOS</v>
          </cell>
          <cell r="B67">
            <v>-46768.61</v>
          </cell>
        </row>
        <row r="68">
          <cell r="A68" t="str">
            <v>2117102001  CEDULAR  HONORARIOS 1%</v>
          </cell>
          <cell r="B68">
            <v>-0.11</v>
          </cell>
        </row>
        <row r="69">
          <cell r="A69" t="str">
            <v>2117102002  CEDULAR  ARRENDAMIENTO 1%</v>
          </cell>
          <cell r="B69">
            <v>-0.09</v>
          </cell>
        </row>
        <row r="70">
          <cell r="A70" t="str">
            <v>2117301001  IVA POR ACTIVIDADES GRAV.AL 16%</v>
          </cell>
          <cell r="B70">
            <v>-405817.76</v>
          </cell>
        </row>
        <row r="71">
          <cell r="A71" t="str">
            <v>2117301007  IVA POR PAGAR</v>
          </cell>
          <cell r="B71">
            <v>-787808.81</v>
          </cell>
        </row>
        <row r="72">
          <cell r="A72" t="str">
            <v>2117502101  IMPUESTO SOBRE NOMINAS</v>
          </cell>
          <cell r="B72">
            <v>-63256.87</v>
          </cell>
        </row>
        <row r="73">
          <cell r="A73" t="str">
            <v>2117911001  ISSEG</v>
          </cell>
          <cell r="B73">
            <v>-75.25</v>
          </cell>
        </row>
        <row r="74">
          <cell r="A74" t="str">
            <v>2119904003  CXP GEG POR RENDIMIENTOS</v>
          </cell>
          <cell r="B74">
            <v>-51682.66</v>
          </cell>
        </row>
        <row r="75">
          <cell r="A75" t="str">
            <v>2119905003  ANTICIPO A CLIENTES</v>
          </cell>
          <cell r="B75">
            <v>-66403.8</v>
          </cell>
        </row>
        <row r="76">
          <cell r="A76" t="str">
            <v>ESF-12   TOTAL</v>
          </cell>
          <cell r="B76">
            <v>-1895644.5</v>
          </cell>
        </row>
        <row r="78">
          <cell r="A78" t="str">
            <v>ERA-01 INGRESOS</v>
          </cell>
          <cell r="B78" t="str">
            <v>MONTO</v>
          </cell>
          <cell r="C78" t="str">
            <v>NOTA</v>
          </cell>
          <cell r="D78" t="str">
            <v>CARACTERISTICAS</v>
          </cell>
        </row>
        <row r="79">
          <cell r="A79" t="str">
            <v>4173711005  INGRESOS POR LA VENTA DE BIENES Y SERVICIOS ODES</v>
          </cell>
          <cell r="B79">
            <v>-25315674.379999999</v>
          </cell>
          <cell r="C79">
            <v>0</v>
          </cell>
          <cell r="D79">
            <v>0</v>
          </cell>
        </row>
        <row r="80">
          <cell r="A80" t="str">
            <v>4173 Ingr.Vta de Bienes/Servicios Org.</v>
          </cell>
          <cell r="B80">
            <v>-25315674.379999999</v>
          </cell>
          <cell r="C80">
            <v>0</v>
          </cell>
          <cell r="D80">
            <v>0</v>
          </cell>
        </row>
        <row r="81">
          <cell r="A81" t="str">
            <v>4170 Ingresos por Venta de Bienes y Serv</v>
          </cell>
          <cell r="B81">
            <v>-25315674.379999999</v>
          </cell>
          <cell r="C81">
            <v>0</v>
          </cell>
          <cell r="D81">
            <v>0</v>
          </cell>
        </row>
        <row r="82">
          <cell r="A82" t="str">
            <v>INGRESOS DE GESTION</v>
          </cell>
          <cell r="B82">
            <v>-25315674.379999999</v>
          </cell>
          <cell r="C82">
            <v>0</v>
          </cell>
          <cell r="D82">
            <v>0</v>
          </cell>
        </row>
        <row r="83">
          <cell r="A83" t="str">
            <v>4221911000  SERVICIOS PERSONALES</v>
          </cell>
          <cell r="B83">
            <v>-27167712.640000001</v>
          </cell>
          <cell r="C83">
            <v>0</v>
          </cell>
          <cell r="D83">
            <v>0</v>
          </cell>
        </row>
        <row r="84">
          <cell r="A84" t="str">
            <v>4221912000  MATERIALES Y SUMINISTROS</v>
          </cell>
          <cell r="B84">
            <v>-1583286.24</v>
          </cell>
          <cell r="C84">
            <v>0</v>
          </cell>
          <cell r="D84">
            <v>0</v>
          </cell>
        </row>
        <row r="85">
          <cell r="A85" t="str">
            <v>4221913000  SERVICIOS GENERALES</v>
          </cell>
          <cell r="B85">
            <v>-16367366.4</v>
          </cell>
          <cell r="C85">
            <v>0</v>
          </cell>
          <cell r="D85">
            <v>0</v>
          </cell>
        </row>
        <row r="86">
          <cell r="A86" t="str">
            <v>4221914000  AYUDAS Y SUBSIDIOS</v>
          </cell>
          <cell r="B86">
            <v>-240980</v>
          </cell>
          <cell r="C86">
            <v>0</v>
          </cell>
          <cell r="D86">
            <v>0</v>
          </cell>
        </row>
        <row r="87">
          <cell r="A87" t="str">
            <v>4221 Trans. Internas y Asig. al Secto</v>
          </cell>
          <cell r="B87">
            <v>-45359345.280000001</v>
          </cell>
          <cell r="C87">
            <v>0</v>
          </cell>
          <cell r="D87">
            <v>0</v>
          </cell>
        </row>
        <row r="88">
          <cell r="A88" t="str">
            <v>4220 Transferencias, Asignaciones, Subs.</v>
          </cell>
          <cell r="B88">
            <v>-45359345.280000001</v>
          </cell>
          <cell r="C88">
            <v>0</v>
          </cell>
          <cell r="D88">
            <v>0</v>
          </cell>
        </row>
        <row r="89">
          <cell r="A89" t="str">
            <v>PARTICIPACIONES, APORTACIONES</v>
          </cell>
          <cell r="B89">
            <v>-45359345.280000001</v>
          </cell>
          <cell r="C89">
            <v>0</v>
          </cell>
          <cell r="D89">
            <v>0</v>
          </cell>
        </row>
        <row r="90">
          <cell r="A90" t="str">
            <v>ERA-01 TOTAL</v>
          </cell>
          <cell r="B90">
            <v>-70675019.659999996</v>
          </cell>
          <cell r="C90">
            <v>0</v>
          </cell>
          <cell r="D90">
            <v>0</v>
          </cell>
        </row>
        <row r="92">
          <cell r="A92" t="str">
            <v>ERA-02 OTROS INGRESOS</v>
          </cell>
          <cell r="B92" t="str">
            <v>MONTO</v>
          </cell>
          <cell r="C92" t="str">
            <v>NATURALEZA</v>
          </cell>
          <cell r="D92" t="str">
            <v>CARACTERISTICAS</v>
          </cell>
        </row>
        <row r="93">
          <cell r="A93" t="str">
            <v>4311 Int.Ganados de Val.,Créditos, Bonos</v>
          </cell>
          <cell r="B93">
            <v>-350022.42</v>
          </cell>
          <cell r="C93">
            <v>0</v>
          </cell>
          <cell r="D93">
            <v>0</v>
          </cell>
        </row>
        <row r="94">
          <cell r="A94" t="str">
            <v>4310 Ingresos Financieros</v>
          </cell>
          <cell r="B94">
            <v>-350022.42</v>
          </cell>
          <cell r="C94">
            <v>0</v>
          </cell>
          <cell r="D94">
            <v>0</v>
          </cell>
        </row>
        <row r="95">
          <cell r="A95" t="str">
            <v>ERA-02 TOTAL</v>
          </cell>
          <cell r="B95">
            <v>-350022.42</v>
          </cell>
          <cell r="C95">
            <v>0</v>
          </cell>
          <cell r="D95">
            <v>0</v>
          </cell>
        </row>
        <row r="97">
          <cell r="A97" t="str">
            <v>ERA-03 GASTOS</v>
          </cell>
          <cell r="B97" t="str">
            <v>MONTO</v>
          </cell>
          <cell r="C97" t="str">
            <v>%GASTO</v>
          </cell>
          <cell r="D97" t="str">
            <v>EXPLICACION</v>
          </cell>
        </row>
        <row r="98">
          <cell r="A98" t="str">
            <v>5111113000  SUELDOS BASE AL PERSONAL PERMANENTE</v>
          </cell>
          <cell r="B98">
            <v>7662191.8399999999</v>
          </cell>
          <cell r="C98">
            <v>13.499000000000001</v>
          </cell>
          <cell r="D98">
            <v>0</v>
          </cell>
        </row>
        <row r="99">
          <cell r="A99" t="str">
            <v>5112121000  HONORARIOS ASIMILABLES A SALARIOS</v>
          </cell>
          <cell r="B99">
            <v>3778366.69</v>
          </cell>
          <cell r="C99">
            <v>6.6566000000000001</v>
          </cell>
          <cell r="D99">
            <v>0</v>
          </cell>
        </row>
        <row r="100">
          <cell r="A100" t="str">
            <v>5112122000  SUELDOS BASE AL PERSONAL EVENTUAL</v>
          </cell>
          <cell r="B100">
            <v>99426.87</v>
          </cell>
          <cell r="C100">
            <v>0.17519999999999999</v>
          </cell>
          <cell r="D100">
            <v>0</v>
          </cell>
        </row>
        <row r="101">
          <cell r="A101" t="str">
            <v>5113131000  PRIMAS POR AÑOS DE SERVS. EFECTIV. PRESTADOS</v>
          </cell>
          <cell r="B101">
            <v>22634.29</v>
          </cell>
          <cell r="C101">
            <v>3.9899999999999998E-2</v>
          </cell>
          <cell r="D101">
            <v>0</v>
          </cell>
        </row>
        <row r="102">
          <cell r="A102" t="str">
            <v>5113132000  PRIMAS DE VACAS., DOMINICAL Y GRATIF. FIN DE AÑO</v>
          </cell>
          <cell r="B102">
            <v>420796.17</v>
          </cell>
          <cell r="C102">
            <v>0.74129999999999996</v>
          </cell>
          <cell r="D102">
            <v>0</v>
          </cell>
        </row>
        <row r="103">
          <cell r="A103" t="str">
            <v>5113133000  HORAS EXTRAORDINARIAS</v>
          </cell>
          <cell r="B103">
            <v>608037.66</v>
          </cell>
          <cell r="C103">
            <v>1.0711999999999999</v>
          </cell>
          <cell r="D103">
            <v>0</v>
          </cell>
        </row>
        <row r="104">
          <cell r="A104" t="str">
            <v>5113134000  COMPENSACIONES</v>
          </cell>
          <cell r="B104">
            <v>5882810.5099999998</v>
          </cell>
          <cell r="C104">
            <v>10.3642</v>
          </cell>
          <cell r="D104">
            <v>0</v>
          </cell>
        </row>
        <row r="105">
          <cell r="A105" t="str">
            <v>5114141000  APORTACIONES DE SEGURIDAD SOCIAL</v>
          </cell>
          <cell r="B105">
            <v>2376496.83</v>
          </cell>
          <cell r="C105">
            <v>4.1867999999999999</v>
          </cell>
          <cell r="D105">
            <v>0</v>
          </cell>
        </row>
        <row r="106">
          <cell r="A106" t="str">
            <v>5114144000  SEGUROS MÚLTIPLES</v>
          </cell>
          <cell r="B106">
            <v>127498.87</v>
          </cell>
          <cell r="C106">
            <v>0.22459999999999999</v>
          </cell>
          <cell r="D106">
            <v>0</v>
          </cell>
        </row>
        <row r="107">
          <cell r="A107" t="str">
            <v>5115153000  SEGURO DE RETIRO (APLIC. EXCLUSIVA ISSEG)</v>
          </cell>
          <cell r="B107">
            <v>325292.28999999998</v>
          </cell>
          <cell r="C107">
            <v>0.57310000000000005</v>
          </cell>
          <cell r="D107">
            <v>0</v>
          </cell>
        </row>
        <row r="108">
          <cell r="A108" t="str">
            <v>5115154000  PRESTACIONES CONTRACTUALES</v>
          </cell>
          <cell r="B108">
            <v>5443359.04</v>
          </cell>
          <cell r="C108">
            <v>9.59</v>
          </cell>
          <cell r="D108">
            <v>0</v>
          </cell>
        </row>
        <row r="109">
          <cell r="A109" t="str">
            <v>5115155000  APOYOS A LA CAPACITACION DE LOS SERV. PUBLICOS</v>
          </cell>
          <cell r="B109">
            <v>68300</v>
          </cell>
          <cell r="C109">
            <v>0.1203</v>
          </cell>
          <cell r="D109">
            <v>0</v>
          </cell>
        </row>
        <row r="110">
          <cell r="A110" t="str">
            <v>5115159000  OTRAS PRESTACIONES SOCIALES Y ECONOMICAS</v>
          </cell>
          <cell r="B110">
            <v>3985308.54</v>
          </cell>
          <cell r="C110">
            <v>7.0212000000000003</v>
          </cell>
          <cell r="D110">
            <v>0</v>
          </cell>
        </row>
        <row r="111">
          <cell r="A111" t="str">
            <v>5116171000  ESTÍMULOS</v>
          </cell>
          <cell r="B111">
            <v>53563.98</v>
          </cell>
          <cell r="C111">
            <v>9.4399999999999998E-2</v>
          </cell>
          <cell r="D111">
            <v>0</v>
          </cell>
        </row>
        <row r="112">
          <cell r="A112" t="str">
            <v>5121211000  MATERIALES Y ÚTILES DE OFICINA</v>
          </cell>
          <cell r="B112">
            <v>225099.25</v>
          </cell>
          <cell r="C112">
            <v>0.39660000000000001</v>
          </cell>
          <cell r="D112">
            <v>0</v>
          </cell>
        </row>
        <row r="113">
          <cell r="A113" t="str">
            <v>5121214000  MAT.,UTILES Y EQUIPOS MENORES DE TECNOLOGIAS DE LA</v>
          </cell>
          <cell r="B113">
            <v>55631.71</v>
          </cell>
          <cell r="C113">
            <v>9.8000000000000004E-2</v>
          </cell>
          <cell r="D113">
            <v>0</v>
          </cell>
        </row>
        <row r="114">
          <cell r="A114" t="str">
            <v>5121215000  MATERIAL IMPRESO E INFORMACION DIGITAL</v>
          </cell>
          <cell r="B114">
            <v>13406.8</v>
          </cell>
          <cell r="C114">
            <v>2.3599999999999999E-2</v>
          </cell>
          <cell r="D114">
            <v>0</v>
          </cell>
        </row>
        <row r="115">
          <cell r="A115" t="str">
            <v>5121216000  MATERIAL DE LIMPIEZA</v>
          </cell>
          <cell r="B115">
            <v>58430.2</v>
          </cell>
          <cell r="C115">
            <v>0.10290000000000001</v>
          </cell>
          <cell r="D115">
            <v>0</v>
          </cell>
        </row>
        <row r="116">
          <cell r="A116" t="str">
            <v>5122221000  ALIMENTACIÓN DE PERSONAS</v>
          </cell>
          <cell r="B116">
            <v>439243.67</v>
          </cell>
          <cell r="C116">
            <v>0.77380000000000004</v>
          </cell>
          <cell r="D116">
            <v>0</v>
          </cell>
        </row>
        <row r="117">
          <cell r="A117" t="str">
            <v>5122222000  PRODUCTOS ALIMENTICIOS PARA ANIMALES</v>
          </cell>
          <cell r="B117">
            <v>2857.62</v>
          </cell>
          <cell r="C117">
            <v>5.0000000000000001E-3</v>
          </cell>
          <cell r="D117">
            <v>0</v>
          </cell>
        </row>
        <row r="118">
          <cell r="A118" t="str">
            <v>5122223000  UTENSILIOS PARA EL SERVICIO DE ALIMENTACIÓN</v>
          </cell>
          <cell r="B118">
            <v>8352.07</v>
          </cell>
          <cell r="C118">
            <v>1.47E-2</v>
          </cell>
          <cell r="D118">
            <v>0</v>
          </cell>
        </row>
        <row r="119">
          <cell r="A119" t="str">
            <v>5124244000  MADERA Y PRODUCTOS DE MADERA</v>
          </cell>
          <cell r="B119">
            <v>11611.57</v>
          </cell>
          <cell r="C119">
            <v>2.0500000000000001E-2</v>
          </cell>
          <cell r="D119">
            <v>0</v>
          </cell>
        </row>
        <row r="120">
          <cell r="A120" t="str">
            <v>5124246000  MATERIAL ELECTRICO Y ELECTRONICO</v>
          </cell>
          <cell r="B120">
            <v>250773.21</v>
          </cell>
          <cell r="C120">
            <v>0.44180000000000003</v>
          </cell>
          <cell r="D120">
            <v>0</v>
          </cell>
        </row>
        <row r="121">
          <cell r="A121" t="str">
            <v>5124247000  ARTICULOS METALICOS PARA LA CONSTRUCCION</v>
          </cell>
          <cell r="B121">
            <v>8261.42</v>
          </cell>
          <cell r="C121">
            <v>1.46E-2</v>
          </cell>
          <cell r="D121">
            <v>0</v>
          </cell>
        </row>
        <row r="122">
          <cell r="A122" t="str">
            <v>5124248000  MATERIALES COMPLEMENTARIOS</v>
          </cell>
          <cell r="B122">
            <v>403762.27</v>
          </cell>
          <cell r="C122">
            <v>0.71130000000000004</v>
          </cell>
          <cell r="D122">
            <v>0</v>
          </cell>
        </row>
        <row r="123">
          <cell r="A123" t="str">
            <v>5125253000  MEDICINAS Y PRODUCTOS FARMACÉUTICOS</v>
          </cell>
          <cell r="B123">
            <v>5821.47</v>
          </cell>
          <cell r="C123">
            <v>1.03E-2</v>
          </cell>
          <cell r="D123">
            <v>0</v>
          </cell>
        </row>
        <row r="124">
          <cell r="A124" t="str">
            <v>5126261000  COMBUSTIBLES, LUBRICANTES Y ADITIVOS</v>
          </cell>
          <cell r="B124">
            <v>816280.67</v>
          </cell>
          <cell r="C124">
            <v>1.4380999999999999</v>
          </cell>
          <cell r="D124">
            <v>0</v>
          </cell>
        </row>
        <row r="125">
          <cell r="A125" t="str">
            <v>5127272000  PRENDAS DE PROTECCIÓN</v>
          </cell>
          <cell r="B125">
            <v>3647.04</v>
          </cell>
          <cell r="C125">
            <v>6.4000000000000003E-3</v>
          </cell>
          <cell r="D125">
            <v>0</v>
          </cell>
        </row>
        <row r="126">
          <cell r="A126" t="str">
            <v>5129291000  HERRAMIENTAS MENORES</v>
          </cell>
          <cell r="B126">
            <v>27692.799999999999</v>
          </cell>
          <cell r="C126">
            <v>4.8800000000000003E-2</v>
          </cell>
          <cell r="D126">
            <v>0</v>
          </cell>
        </row>
        <row r="127">
          <cell r="A127" t="str">
            <v>5129293000  REF. Y ACCESORIOS ME. MOB. Y EQ. AD., ED. Y REC.</v>
          </cell>
          <cell r="B127">
            <v>57496.55</v>
          </cell>
          <cell r="C127">
            <v>0.1013</v>
          </cell>
          <cell r="D127">
            <v>0</v>
          </cell>
        </row>
        <row r="128">
          <cell r="A128" t="str">
            <v>5129294000  REFACCIONES Y ACCESORIOS PARA EQ. DE COMPUTO</v>
          </cell>
          <cell r="B128">
            <v>163857.12</v>
          </cell>
          <cell r="C128">
            <v>0.28870000000000001</v>
          </cell>
          <cell r="D128">
            <v>0</v>
          </cell>
        </row>
        <row r="129">
          <cell r="A129" t="str">
            <v>5129298000  REF. Y ACCESORIOS ME. DE MAQ. Y OTROS EQUIPOS</v>
          </cell>
          <cell r="B129">
            <v>133576.54999999999</v>
          </cell>
          <cell r="C129">
            <v>0.23530000000000001</v>
          </cell>
          <cell r="D129">
            <v>0</v>
          </cell>
        </row>
        <row r="130">
          <cell r="A130" t="str">
            <v>5129299000  REF. Y ACCESORIOS ME. OTROS BIENES MUEBLES</v>
          </cell>
          <cell r="B130">
            <v>44163.53</v>
          </cell>
          <cell r="C130">
            <v>7.7799999999999994E-2</v>
          </cell>
          <cell r="D130">
            <v>0</v>
          </cell>
        </row>
        <row r="131">
          <cell r="A131" t="str">
            <v>5131311000  SERVICIO DE ENERGÍA ELÉCTRICA</v>
          </cell>
          <cell r="B131">
            <v>1818004</v>
          </cell>
          <cell r="C131">
            <v>3.2029000000000001</v>
          </cell>
          <cell r="D131">
            <v>0</v>
          </cell>
        </row>
        <row r="132">
          <cell r="A132" t="str">
            <v>5131312000  GAS</v>
          </cell>
          <cell r="B132">
            <v>2959.17</v>
          </cell>
          <cell r="C132">
            <v>5.1999999999999998E-3</v>
          </cell>
          <cell r="D132">
            <v>0</v>
          </cell>
        </row>
        <row r="133">
          <cell r="A133" t="str">
            <v>5131313000  SERVICIO DE AGUA POTABLE</v>
          </cell>
          <cell r="B133">
            <v>68317</v>
          </cell>
          <cell r="C133">
            <v>0.12039999999999999</v>
          </cell>
          <cell r="D133">
            <v>0</v>
          </cell>
        </row>
        <row r="134">
          <cell r="A134" t="str">
            <v>5131314000  TELEFONÍA TRADICIONAL</v>
          </cell>
          <cell r="B134">
            <v>96732.63</v>
          </cell>
          <cell r="C134">
            <v>0.1704</v>
          </cell>
          <cell r="D134">
            <v>0</v>
          </cell>
        </row>
        <row r="135">
          <cell r="A135" t="str">
            <v>5131315000  TELEFONÍA CELULAR</v>
          </cell>
          <cell r="B135">
            <v>62740.4</v>
          </cell>
          <cell r="C135">
            <v>0.1105</v>
          </cell>
          <cell r="D135">
            <v>0</v>
          </cell>
        </row>
        <row r="136">
          <cell r="A136" t="str">
            <v>5131316000  SERVICIO DE TELECOMUNICACIONES Y SATÉLITALES</v>
          </cell>
          <cell r="B136">
            <v>5470546.21</v>
          </cell>
          <cell r="C136">
            <v>9.6379000000000001</v>
          </cell>
          <cell r="D136">
            <v>0</v>
          </cell>
        </row>
        <row r="137">
          <cell r="A137" t="str">
            <v>5131317000  SERV. ACCESO A INTERNET, REDES Y PROC. DE INFO.</v>
          </cell>
          <cell r="B137">
            <v>159291.42000000001</v>
          </cell>
          <cell r="C137">
            <v>0.28060000000000002</v>
          </cell>
          <cell r="D137">
            <v>0</v>
          </cell>
        </row>
        <row r="138">
          <cell r="A138" t="str">
            <v>5131318000  SERVICIOS POSTALES Y TELEGRAFICOS</v>
          </cell>
          <cell r="B138">
            <v>4390.3599999999997</v>
          </cell>
          <cell r="C138">
            <v>7.7000000000000002E-3</v>
          </cell>
          <cell r="D138">
            <v>0</v>
          </cell>
        </row>
        <row r="139">
          <cell r="A139" t="str">
            <v>5132321000  ARRENDAMIENTO DE TERRENOS</v>
          </cell>
          <cell r="B139">
            <v>111610.69</v>
          </cell>
          <cell r="C139">
            <v>0.1966</v>
          </cell>
          <cell r="D139">
            <v>0</v>
          </cell>
        </row>
        <row r="140">
          <cell r="A140" t="str">
            <v>5132322000  ARRENDAMIENTO DE EDIFICIOS</v>
          </cell>
          <cell r="B140">
            <v>153342.72</v>
          </cell>
          <cell r="C140">
            <v>0.2702</v>
          </cell>
          <cell r="D140">
            <v>0</v>
          </cell>
        </row>
        <row r="141">
          <cell r="A141" t="str">
            <v>5132323000  ARRENDA. DE MOB. Y EQ. ADMÓN., EDU. Y RECRE.</v>
          </cell>
          <cell r="B141">
            <v>357980.71</v>
          </cell>
          <cell r="C141">
            <v>0.63070000000000004</v>
          </cell>
          <cell r="D141">
            <v>0</v>
          </cell>
        </row>
        <row r="142">
          <cell r="A142" t="str">
            <v>5132325000  ARRENDAMIENTO DE EQUIPO DE TRANSPORTE</v>
          </cell>
          <cell r="B142">
            <v>2000</v>
          </cell>
          <cell r="C142">
            <v>3.5000000000000001E-3</v>
          </cell>
          <cell r="D142">
            <v>0</v>
          </cell>
        </row>
        <row r="143">
          <cell r="A143" t="str">
            <v>5132327000  ARRENDAMIENTO DE ACTIVOS INTANGIBLES</v>
          </cell>
          <cell r="B143">
            <v>198526.97</v>
          </cell>
          <cell r="C143">
            <v>0.3498</v>
          </cell>
          <cell r="D143">
            <v>0</v>
          </cell>
        </row>
        <row r="144">
          <cell r="A144" t="str">
            <v>5132329000  OTROS ARRENDAMIENTOS</v>
          </cell>
          <cell r="B144">
            <v>6542.4</v>
          </cell>
          <cell r="C144">
            <v>1.15E-2</v>
          </cell>
          <cell r="D144">
            <v>0</v>
          </cell>
        </row>
        <row r="145">
          <cell r="A145" t="str">
            <v>5133333000  SERVS. CONSULT. ADM., PROCS., TEC. Y TECNO. INFO.</v>
          </cell>
          <cell r="B145">
            <v>174585.8</v>
          </cell>
          <cell r="C145">
            <v>0.30759999999999998</v>
          </cell>
          <cell r="D145">
            <v>0</v>
          </cell>
        </row>
        <row r="146">
          <cell r="A146" t="str">
            <v>5133336000  SERVS. APOYO ADMVO., FOTOCOPIADO E IMPRESION</v>
          </cell>
          <cell r="B146">
            <v>228556.06</v>
          </cell>
          <cell r="C146">
            <v>0.4027</v>
          </cell>
          <cell r="D146">
            <v>0</v>
          </cell>
        </row>
        <row r="147">
          <cell r="A147" t="str">
            <v>5133338000  SERVICIOS DE VIGILANCIA</v>
          </cell>
          <cell r="B147">
            <v>611460.92000000004</v>
          </cell>
          <cell r="C147">
            <v>1.0772999999999999</v>
          </cell>
          <cell r="D147">
            <v>0</v>
          </cell>
        </row>
        <row r="148">
          <cell r="A148" t="str">
            <v>5133339000  SERVICIOS PROFESIONALES, CIENTIFICOS Y TECNICOS IN</v>
          </cell>
          <cell r="B148">
            <v>666000</v>
          </cell>
          <cell r="C148">
            <v>1.1733</v>
          </cell>
          <cell r="D148">
            <v>0</v>
          </cell>
        </row>
        <row r="149">
          <cell r="A149" t="str">
            <v>5134341000  SERVICIOS FINANCIEROS Y BANCARIOS</v>
          </cell>
          <cell r="B149">
            <v>29230.68</v>
          </cell>
          <cell r="C149">
            <v>5.1499999999999997E-2</v>
          </cell>
          <cell r="D149">
            <v>0</v>
          </cell>
        </row>
        <row r="150">
          <cell r="A150" t="str">
            <v>5134344000  SEGUROS DE RESPONSABILIDAD PATRIMONIAL Y FIANZAS</v>
          </cell>
          <cell r="B150">
            <v>15356</v>
          </cell>
          <cell r="C150">
            <v>2.7099999999999999E-2</v>
          </cell>
          <cell r="D150">
            <v>0</v>
          </cell>
        </row>
        <row r="151">
          <cell r="A151" t="str">
            <v>5134345000  SEGUROS DE BIENES PATRIMONIALES</v>
          </cell>
          <cell r="B151">
            <v>534412.76</v>
          </cell>
          <cell r="C151">
            <v>0.9415</v>
          </cell>
          <cell r="D151">
            <v>0</v>
          </cell>
        </row>
        <row r="152">
          <cell r="A152" t="str">
            <v>5134347000  FLETES Y MANIOBRAS</v>
          </cell>
          <cell r="B152">
            <v>7821.66</v>
          </cell>
          <cell r="C152">
            <v>1.38E-2</v>
          </cell>
          <cell r="D152">
            <v>0</v>
          </cell>
        </row>
        <row r="153">
          <cell r="A153" t="str">
            <v>5135351000  CONSERV. Y MANTENIMIENTO MENOR DE INMUEBLES</v>
          </cell>
          <cell r="B153">
            <v>4401511.76</v>
          </cell>
          <cell r="C153">
            <v>7.7545000000000002</v>
          </cell>
          <cell r="D153">
            <v>0</v>
          </cell>
        </row>
        <row r="154">
          <cell r="A154" t="str">
            <v>5135352000  INST., REPAR. MTTO. MOB. Y EQ. ADMON., EDU. Y REC</v>
          </cell>
          <cell r="B154">
            <v>9316.69</v>
          </cell>
          <cell r="C154">
            <v>1.6400000000000001E-2</v>
          </cell>
          <cell r="D154">
            <v>0</v>
          </cell>
        </row>
        <row r="155">
          <cell r="A155" t="str">
            <v>5135353000  INST., REPAR. Y MTTO. EQ. COMPU. Y TECNO. DE INFO</v>
          </cell>
          <cell r="B155">
            <v>186094.29</v>
          </cell>
          <cell r="C155">
            <v>0.32790000000000002</v>
          </cell>
          <cell r="D155">
            <v>0</v>
          </cell>
        </row>
        <row r="156">
          <cell r="A156" t="str">
            <v>5135355000  REPAR. Y MTTO. DE EQUIPO DE TRANSPORTE</v>
          </cell>
          <cell r="B156">
            <v>233985.22</v>
          </cell>
          <cell r="C156">
            <v>0.41220000000000001</v>
          </cell>
          <cell r="D156">
            <v>0</v>
          </cell>
        </row>
        <row r="157">
          <cell r="A157" t="str">
            <v>5135357000  INST., REP. Y MTTO. DE MAQ., OT. EQ. Y HERRMTAS.</v>
          </cell>
          <cell r="B157">
            <v>793794.49</v>
          </cell>
          <cell r="C157">
            <v>1.3985000000000001</v>
          </cell>
          <cell r="D157">
            <v>0</v>
          </cell>
        </row>
        <row r="158">
          <cell r="A158" t="str">
            <v>5135358000  SERVICIOS DE LIMPIEZA Y MANEJO DE DESECHOS</v>
          </cell>
          <cell r="B158">
            <v>1455.99</v>
          </cell>
          <cell r="C158">
            <v>2.5999999999999999E-3</v>
          </cell>
          <cell r="D158">
            <v>0</v>
          </cell>
        </row>
        <row r="159">
          <cell r="A159" t="str">
            <v>5135359000  SERVICIOS DE JARDINERÍA Y FUMIGACIÓN</v>
          </cell>
          <cell r="B159">
            <v>3840.76</v>
          </cell>
          <cell r="C159">
            <v>6.7999999999999996E-3</v>
          </cell>
          <cell r="D159">
            <v>0</v>
          </cell>
        </row>
        <row r="160">
          <cell r="A160" t="str">
            <v>5136362000  DIF. RADIO, TV. Y O.M.M.C. PRo. VTA. BIE. O SERVS</v>
          </cell>
          <cell r="B160">
            <v>4055663.42</v>
          </cell>
          <cell r="C160">
            <v>7.1452</v>
          </cell>
          <cell r="D160">
            <v>0</v>
          </cell>
        </row>
        <row r="161">
          <cell r="A161" t="str">
            <v>5137371000  PASAJES AEREOS</v>
          </cell>
          <cell r="B161">
            <v>373366.36</v>
          </cell>
          <cell r="C161">
            <v>0.65780000000000005</v>
          </cell>
          <cell r="D161">
            <v>0</v>
          </cell>
        </row>
        <row r="162">
          <cell r="A162" t="str">
            <v>5137372000  PASAJES TERRESTRES</v>
          </cell>
          <cell r="B162">
            <v>214293.78</v>
          </cell>
          <cell r="C162">
            <v>0.3775</v>
          </cell>
          <cell r="D162">
            <v>0</v>
          </cell>
        </row>
        <row r="163">
          <cell r="A163" t="str">
            <v>5137375000  VIATICOS EN EL PAIS</v>
          </cell>
          <cell r="B163">
            <v>345088.77</v>
          </cell>
          <cell r="C163">
            <v>0.60799999999999998</v>
          </cell>
          <cell r="D163">
            <v>0</v>
          </cell>
        </row>
        <row r="164">
          <cell r="A164" t="str">
            <v>5137376000  VIÁTICOS EN EL EXTRANJERO</v>
          </cell>
          <cell r="B164">
            <v>369933.99</v>
          </cell>
          <cell r="C164">
            <v>0.65169999999999995</v>
          </cell>
          <cell r="D164">
            <v>0</v>
          </cell>
        </row>
        <row r="165">
          <cell r="A165" t="str">
            <v>5138381000  GASTOS DE CEREMONIAL</v>
          </cell>
          <cell r="B165">
            <v>75055.95</v>
          </cell>
          <cell r="C165">
            <v>0.13220000000000001</v>
          </cell>
          <cell r="D165">
            <v>0</v>
          </cell>
        </row>
        <row r="166">
          <cell r="A166" t="str">
            <v>5138383000  CONGRESOS Y CONVENCIONES</v>
          </cell>
          <cell r="B166">
            <v>96000</v>
          </cell>
          <cell r="C166">
            <v>0.1691</v>
          </cell>
          <cell r="D166">
            <v>0</v>
          </cell>
        </row>
        <row r="167">
          <cell r="A167" t="str">
            <v>5138384000  EXPOSICIONES</v>
          </cell>
          <cell r="B167">
            <v>19650.400000000001</v>
          </cell>
          <cell r="C167">
            <v>3.4599999999999999E-2</v>
          </cell>
          <cell r="D167">
            <v>0</v>
          </cell>
        </row>
        <row r="168">
          <cell r="A168" t="str">
            <v>5138385000  GASTOS  DE REPRESENTACION</v>
          </cell>
          <cell r="B168">
            <v>363804.02</v>
          </cell>
          <cell r="C168">
            <v>0.64090000000000003</v>
          </cell>
          <cell r="D168">
            <v>0</v>
          </cell>
        </row>
        <row r="169">
          <cell r="A169" t="str">
            <v>5139392000  OTROS IMPUESTOS Y DERECHOS</v>
          </cell>
          <cell r="B169">
            <v>79071.94</v>
          </cell>
          <cell r="C169">
            <v>0.13930000000000001</v>
          </cell>
          <cell r="D169">
            <v>0</v>
          </cell>
        </row>
        <row r="170">
          <cell r="A170" t="str">
            <v>5139398000  IMPUESTO DE NOMINA</v>
          </cell>
          <cell r="B170">
            <v>522884.58</v>
          </cell>
          <cell r="C170">
            <v>0.92120000000000002</v>
          </cell>
          <cell r="D170">
            <v>0</v>
          </cell>
        </row>
        <row r="171">
          <cell r="A171" t="str">
            <v>5252452000  JUBILACIONES</v>
          </cell>
          <cell r="B171">
            <v>251718.5</v>
          </cell>
          <cell r="C171">
            <v>0.44350000000000001</v>
          </cell>
          <cell r="D171">
            <v>0</v>
          </cell>
        </row>
        <row r="172">
          <cell r="A172" t="str">
            <v>ERA-03   TOTAL</v>
          </cell>
          <cell r="B172">
            <v>56760988.57</v>
          </cell>
          <cell r="C172">
            <v>100</v>
          </cell>
          <cell r="D172">
            <v>0</v>
          </cell>
        </row>
        <row r="174">
          <cell r="A174" t="str">
            <v>VHP-01 PATRIMONIO CONTRIBUIDO</v>
          </cell>
          <cell r="B174" t="str">
            <v>SALDO INICIAL</v>
          </cell>
          <cell r="C174" t="str">
            <v>SALDO FINAL</v>
          </cell>
          <cell r="D174" t="str">
            <v>MODIFICACION</v>
          </cell>
          <cell r="E174" t="str">
            <v>TIPO</v>
          </cell>
        </row>
        <row r="175">
          <cell r="A175" t="str">
            <v>3110000002  BAJA DE ACTIVO FIJO</v>
          </cell>
          <cell r="B175">
            <v>1033594.1</v>
          </cell>
          <cell r="C175">
            <v>1033594.1</v>
          </cell>
          <cell r="D175">
            <v>0</v>
          </cell>
          <cell r="E175">
            <v>0</v>
          </cell>
        </row>
        <row r="176">
          <cell r="A176" t="str">
            <v>3110000003  PATRIMONIO NETO ACUMULADO</v>
          </cell>
          <cell r="B176">
            <v>-12118214.720000001</v>
          </cell>
          <cell r="C176">
            <v>-12118214.720000001</v>
          </cell>
          <cell r="D176">
            <v>0</v>
          </cell>
          <cell r="E176">
            <v>0</v>
          </cell>
        </row>
        <row r="177">
          <cell r="A177" t="str">
            <v>3110915000  BIENES MUEBLES E INMUEBLES</v>
          </cell>
          <cell r="B177">
            <v>-11573080</v>
          </cell>
          <cell r="C177">
            <v>0</v>
          </cell>
          <cell r="D177">
            <v>11573080</v>
          </cell>
          <cell r="E177">
            <v>0</v>
          </cell>
        </row>
        <row r="178">
          <cell r="A178" t="str">
            <v>3113914205  ESTATALES DE EJERCICIOS ANTERIORES BIENES MUEBLES</v>
          </cell>
          <cell r="B178">
            <v>-76040834.739999995</v>
          </cell>
          <cell r="C178">
            <v>-76040834.739999995</v>
          </cell>
          <cell r="D178">
            <v>0</v>
          </cell>
          <cell r="E178">
            <v>0</v>
          </cell>
        </row>
        <row r="179">
          <cell r="A179" t="str">
            <v>3113914206  ESTATALES DE EJERCICIOS ANTERIORES OBRA PÚBLICA</v>
          </cell>
          <cell r="B179">
            <v>-27842025.859999999</v>
          </cell>
          <cell r="C179">
            <v>-27842025.859999999</v>
          </cell>
          <cell r="D179">
            <v>0</v>
          </cell>
          <cell r="E179">
            <v>0</v>
          </cell>
        </row>
        <row r="180">
          <cell r="A180" t="str">
            <v>3113915000  ESTATALES DE EJERCICIOS ANTERIORES BIENES MUEBLES</v>
          </cell>
          <cell r="B180">
            <v>-51244378.770000003</v>
          </cell>
          <cell r="C180">
            <v>-62817458.770000003</v>
          </cell>
          <cell r="D180">
            <v>-11573080</v>
          </cell>
          <cell r="E180">
            <v>0</v>
          </cell>
        </row>
        <row r="181">
          <cell r="A181" t="str">
            <v>3114914205  APLICACIÓN ESTATALES DE EJERCICIOS ANTERIORES BIEN</v>
          </cell>
          <cell r="B181">
            <v>10255</v>
          </cell>
          <cell r="C181">
            <v>10255</v>
          </cell>
          <cell r="D181">
            <v>0</v>
          </cell>
          <cell r="E181">
            <v>0</v>
          </cell>
        </row>
        <row r="182">
          <cell r="A182" t="str">
            <v>3120000005  DONACIONES DE BIENES POR DEPENDENCIAS Y ENTIDADES</v>
          </cell>
          <cell r="B182">
            <v>-2419258.5</v>
          </cell>
          <cell r="C182">
            <v>-2419258.5</v>
          </cell>
          <cell r="D182">
            <v>0</v>
          </cell>
          <cell r="E182">
            <v>0</v>
          </cell>
        </row>
        <row r="183">
          <cell r="A183" t="str">
            <v>3100   HACIENDA PÚBLICA/PATRIMONIO CONT.</v>
          </cell>
          <cell r="B183">
            <v>-180193943.49000001</v>
          </cell>
          <cell r="C183">
            <v>-180193943.49000001</v>
          </cell>
          <cell r="D183">
            <v>0</v>
          </cell>
          <cell r="E183">
            <v>0</v>
          </cell>
        </row>
        <row r="184">
          <cell r="A184" t="str">
            <v>VHP-02 PATRIMONIO GENERADO</v>
          </cell>
          <cell r="B184" t="str">
            <v>SALDO INICIAL</v>
          </cell>
          <cell r="C184" t="str">
            <v>SALDO FINAL</v>
          </cell>
          <cell r="D184" t="str">
            <v>MODIFICACION</v>
          </cell>
          <cell r="E184" t="str">
            <v>NATURALEZA</v>
          </cell>
        </row>
        <row r="185">
          <cell r="A185" t="str">
            <v>3210 Resultado del Ejercicio (Ahorro/Des</v>
          </cell>
          <cell r="B185">
            <v>12348846.640000001</v>
          </cell>
          <cell r="C185">
            <v>-14264053.51</v>
          </cell>
          <cell r="D185">
            <v>-26612900.149999999</v>
          </cell>
          <cell r="E185">
            <v>0</v>
          </cell>
        </row>
        <row r="186">
          <cell r="A186" t="str">
            <v>3220000002  RESULTADOS ACUMULADOS</v>
          </cell>
          <cell r="B186">
            <v>-107899.28</v>
          </cell>
          <cell r="C186">
            <v>-107899.28</v>
          </cell>
          <cell r="D186">
            <v>0</v>
          </cell>
          <cell r="E186">
            <v>0</v>
          </cell>
        </row>
        <row r="187">
          <cell r="A187" t="str">
            <v>3220000004  RESULTADO EJERCICIO 1996</v>
          </cell>
          <cell r="B187">
            <v>136844.06</v>
          </cell>
          <cell r="C187">
            <v>136844.06</v>
          </cell>
          <cell r="D187">
            <v>0</v>
          </cell>
          <cell r="E187">
            <v>0</v>
          </cell>
        </row>
        <row r="188">
          <cell r="A188" t="str">
            <v>3220000005  RESULTADO EJERCICIO 1997</v>
          </cell>
          <cell r="B188">
            <v>107848.86</v>
          </cell>
          <cell r="C188">
            <v>107848.86</v>
          </cell>
          <cell r="D188">
            <v>0</v>
          </cell>
          <cell r="E188">
            <v>0</v>
          </cell>
        </row>
        <row r="189">
          <cell r="A189" t="str">
            <v>3220000006  RESULTADO EJERCICIO 1998</v>
          </cell>
          <cell r="B189">
            <v>-17983.16</v>
          </cell>
          <cell r="C189">
            <v>-17983.16</v>
          </cell>
          <cell r="D189">
            <v>0</v>
          </cell>
          <cell r="E189">
            <v>0</v>
          </cell>
        </row>
        <row r="190">
          <cell r="A190" t="str">
            <v>3220000007  RESULTADO EJERCICIO 1999</v>
          </cell>
          <cell r="B190">
            <v>-89497.38</v>
          </cell>
          <cell r="C190">
            <v>-89497.38</v>
          </cell>
          <cell r="D190">
            <v>0</v>
          </cell>
          <cell r="E190">
            <v>0</v>
          </cell>
        </row>
        <row r="191">
          <cell r="A191" t="str">
            <v>3220000008  RESULTADO EJERCICIO 2000</v>
          </cell>
          <cell r="B191">
            <v>263255.06</v>
          </cell>
          <cell r="C191">
            <v>263255.06</v>
          </cell>
          <cell r="D191">
            <v>0</v>
          </cell>
          <cell r="E191">
            <v>0</v>
          </cell>
        </row>
        <row r="192">
          <cell r="A192" t="str">
            <v>3220000009  RESULTADO EJERCICIO 2001</v>
          </cell>
          <cell r="B192">
            <v>163266.15</v>
          </cell>
          <cell r="C192">
            <v>163266.15</v>
          </cell>
          <cell r="D192">
            <v>0</v>
          </cell>
          <cell r="E192">
            <v>0</v>
          </cell>
        </row>
        <row r="193">
          <cell r="A193" t="str">
            <v>3220000010  RESULTADO EJERCICIO 2002</v>
          </cell>
          <cell r="B193">
            <v>1281603.94</v>
          </cell>
          <cell r="C193">
            <v>1281603.94</v>
          </cell>
          <cell r="D193">
            <v>0</v>
          </cell>
          <cell r="E193">
            <v>0</v>
          </cell>
        </row>
        <row r="194">
          <cell r="A194" t="str">
            <v>3220000011  RESULTADO EJERCICIO 2003</v>
          </cell>
          <cell r="B194">
            <v>1823790.79</v>
          </cell>
          <cell r="C194">
            <v>1823790.79</v>
          </cell>
          <cell r="D194">
            <v>0</v>
          </cell>
          <cell r="E194">
            <v>0</v>
          </cell>
        </row>
        <row r="195">
          <cell r="A195" t="str">
            <v>3220000012  RESULTADO EJERCICIO 2004</v>
          </cell>
          <cell r="B195">
            <v>2599474.5299999998</v>
          </cell>
          <cell r="C195">
            <v>2599474.5299999998</v>
          </cell>
          <cell r="D195">
            <v>0</v>
          </cell>
          <cell r="E195">
            <v>0</v>
          </cell>
        </row>
        <row r="196">
          <cell r="A196" t="str">
            <v>3220000013  RESULTADO EJERCICIO 2005</v>
          </cell>
          <cell r="B196">
            <v>3210001.23</v>
          </cell>
          <cell r="C196">
            <v>3210001.23</v>
          </cell>
          <cell r="D196">
            <v>0</v>
          </cell>
          <cell r="E196">
            <v>0</v>
          </cell>
        </row>
        <row r="197">
          <cell r="A197" t="str">
            <v>3220000014  RESULTADO EJERCICIO 2006</v>
          </cell>
          <cell r="B197">
            <v>6547013.5199999996</v>
          </cell>
          <cell r="C197">
            <v>6547013.5199999996</v>
          </cell>
          <cell r="D197">
            <v>0</v>
          </cell>
          <cell r="E197">
            <v>0</v>
          </cell>
        </row>
        <row r="198">
          <cell r="A198" t="str">
            <v>3220000015  RESULTADO EJERCICIO 2007</v>
          </cell>
          <cell r="B198">
            <v>8587293.7599999998</v>
          </cell>
          <cell r="C198">
            <v>8591085.0700000003</v>
          </cell>
          <cell r="D198">
            <v>3791.31</v>
          </cell>
          <cell r="E198">
            <v>0</v>
          </cell>
        </row>
        <row r="199">
          <cell r="A199" t="str">
            <v>3220000016  RESULTADO EJERCICIO 2008</v>
          </cell>
          <cell r="B199">
            <v>9021380.7599999998</v>
          </cell>
          <cell r="C199">
            <v>9021380.7599999998</v>
          </cell>
          <cell r="D199">
            <v>0</v>
          </cell>
          <cell r="E199">
            <v>0</v>
          </cell>
        </row>
        <row r="200">
          <cell r="A200" t="str">
            <v>3220000017  RESULTADO EJERCICIO 2009</v>
          </cell>
          <cell r="B200">
            <v>8435377.8900000006</v>
          </cell>
          <cell r="C200">
            <v>8435377.8900000006</v>
          </cell>
          <cell r="D200">
            <v>0</v>
          </cell>
          <cell r="E200">
            <v>0</v>
          </cell>
        </row>
        <row r="201">
          <cell r="A201" t="str">
            <v>3220000018  RESULTADO EJERCICIO 2010</v>
          </cell>
          <cell r="B201">
            <v>14074050.689999999</v>
          </cell>
          <cell r="C201">
            <v>14074050.689999999</v>
          </cell>
          <cell r="D201">
            <v>0</v>
          </cell>
          <cell r="E201">
            <v>0</v>
          </cell>
        </row>
        <row r="202">
          <cell r="A202" t="str">
            <v>3220000019  RESULTADO EJERCICIO 2011</v>
          </cell>
          <cell r="B202">
            <v>11985129.42</v>
          </cell>
          <cell r="C202">
            <v>11985129.42</v>
          </cell>
          <cell r="D202">
            <v>0</v>
          </cell>
          <cell r="E202">
            <v>0</v>
          </cell>
        </row>
        <row r="203">
          <cell r="A203" t="str">
            <v>3220000020  RESULTADO EJERCICIO 2012</v>
          </cell>
          <cell r="B203">
            <v>8494504.3000000007</v>
          </cell>
          <cell r="C203">
            <v>8494504.3000000007</v>
          </cell>
          <cell r="D203">
            <v>0</v>
          </cell>
          <cell r="E203">
            <v>0</v>
          </cell>
        </row>
        <row r="204">
          <cell r="A204" t="str">
            <v>3220000021  RESULTADO EJERCICIO 2013</v>
          </cell>
          <cell r="B204">
            <v>9212768.8399999999</v>
          </cell>
          <cell r="C204">
            <v>9212768.8399999999</v>
          </cell>
          <cell r="D204">
            <v>0</v>
          </cell>
          <cell r="E204">
            <v>0</v>
          </cell>
        </row>
        <row r="205">
          <cell r="A205" t="str">
            <v>3220000022  RESULTADO DEL EJERCICIO 2014</v>
          </cell>
          <cell r="B205">
            <v>4500355.09</v>
          </cell>
          <cell r="C205">
            <v>4500355.09</v>
          </cell>
          <cell r="D205">
            <v>0</v>
          </cell>
          <cell r="E205">
            <v>0</v>
          </cell>
        </row>
        <row r="206">
          <cell r="A206" t="str">
            <v>3220000023  RESULTADO DEL EJERCICIO 2015</v>
          </cell>
          <cell r="B206">
            <v>5163396.55</v>
          </cell>
          <cell r="C206">
            <v>5163396.55</v>
          </cell>
          <cell r="D206">
            <v>0</v>
          </cell>
          <cell r="E206">
            <v>0</v>
          </cell>
        </row>
        <row r="207">
          <cell r="A207" t="str">
            <v>3220000024  RESULTADO DEL EJERCICIO 2016</v>
          </cell>
          <cell r="B207">
            <v>18463190.030000001</v>
          </cell>
          <cell r="C207">
            <v>18463190.030000001</v>
          </cell>
          <cell r="D207">
            <v>0</v>
          </cell>
          <cell r="E207">
            <v>0</v>
          </cell>
        </row>
        <row r="208">
          <cell r="A208" t="str">
            <v>3220000025  RESULTADO DEL EJERCICIO 2017</v>
          </cell>
          <cell r="B208">
            <v>0</v>
          </cell>
          <cell r="C208">
            <v>17679962.350000001</v>
          </cell>
          <cell r="D208">
            <v>17679962.350000001</v>
          </cell>
          <cell r="E208">
            <v>0</v>
          </cell>
        </row>
        <row r="209">
          <cell r="A209" t="str">
            <v>3220001000  CAPITALIZACIÓN RECURSOS PROPIOS</v>
          </cell>
          <cell r="B209">
            <v>-3299573.33</v>
          </cell>
          <cell r="C209">
            <v>-3317553.33</v>
          </cell>
          <cell r="D209">
            <v>-17980</v>
          </cell>
          <cell r="E209">
            <v>0</v>
          </cell>
        </row>
        <row r="210">
          <cell r="A210" t="str">
            <v>3220001001  CAPITALIZACIÓN REMANENTES</v>
          </cell>
          <cell r="B210">
            <v>-8821198.5</v>
          </cell>
          <cell r="C210">
            <v>-14134334.210000001</v>
          </cell>
          <cell r="D210">
            <v>-5313135.71</v>
          </cell>
          <cell r="E210">
            <v>0</v>
          </cell>
        </row>
        <row r="211">
          <cell r="A211" t="str">
            <v>3220690201  APLICACIÓN DE REMANENTE PROPIO</v>
          </cell>
          <cell r="B211">
            <v>-20170382.579999998</v>
          </cell>
          <cell r="C211">
            <v>-20170382.579999998</v>
          </cell>
          <cell r="D211">
            <v>0</v>
          </cell>
          <cell r="E211">
            <v>0</v>
          </cell>
        </row>
        <row r="212">
          <cell r="A212" t="str">
            <v>3252000001  AJUSTES Y CORECCIONES</v>
          </cell>
          <cell r="B212">
            <v>-6781795.4000000004</v>
          </cell>
          <cell r="C212">
            <v>-6781795.4000000004</v>
          </cell>
          <cell r="D212">
            <v>0</v>
          </cell>
          <cell r="E212">
            <v>0</v>
          </cell>
        </row>
        <row r="213">
          <cell r="A213" t="str">
            <v>SUB TOTAL</v>
          </cell>
          <cell r="B213">
            <v>74782215.840000004</v>
          </cell>
          <cell r="C213">
            <v>87134853.790000007</v>
          </cell>
          <cell r="D213">
            <v>12352637.949999999</v>
          </cell>
          <cell r="E213">
            <v>0</v>
          </cell>
        </row>
        <row r="214">
          <cell r="A214" t="str">
            <v>VHP-02 PATRIMONIO GENERADO TOTAL</v>
          </cell>
          <cell r="B214">
            <v>87131062.480000004</v>
          </cell>
          <cell r="C214">
            <v>72870800.280000001</v>
          </cell>
          <cell r="D214">
            <v>-14260262.199999999</v>
          </cell>
          <cell r="E214">
            <v>0</v>
          </cell>
        </row>
        <row r="215">
          <cell r="A215" t="str">
            <v>EFE-01 FLUJO DE EFECTIVO</v>
          </cell>
          <cell r="B215" t="str">
            <v>SALDO INICIAL</v>
          </cell>
          <cell r="C215" t="str">
            <v>SALDO FINAL</v>
          </cell>
          <cell r="D215" t="str">
            <v>FLUJO</v>
          </cell>
        </row>
        <row r="216">
          <cell r="A216" t="str">
            <v>1112103001  BANORTE 0105022200</v>
          </cell>
          <cell r="B216">
            <v>109364.44</v>
          </cell>
          <cell r="C216">
            <v>392146.9</v>
          </cell>
          <cell r="D216">
            <v>282782.46000000002</v>
          </cell>
        </row>
        <row r="217">
          <cell r="A217" t="str">
            <v>1112107001  SANTANDER 65-50068582-8</v>
          </cell>
          <cell r="B217">
            <v>362670.55</v>
          </cell>
          <cell r="C217">
            <v>1111830.1499999999</v>
          </cell>
          <cell r="D217">
            <v>749159.6</v>
          </cell>
        </row>
        <row r="218">
          <cell r="A218" t="str">
            <v>1112 Bancos/Tesoreria</v>
          </cell>
          <cell r="B218">
            <v>472034.99</v>
          </cell>
          <cell r="C218">
            <v>1503977.05</v>
          </cell>
          <cell r="D218">
            <v>1031942.06</v>
          </cell>
        </row>
        <row r="219">
          <cell r="A219" t="str">
            <v>EFE-01   TOTAL</v>
          </cell>
          <cell r="B219">
            <v>472034.99</v>
          </cell>
          <cell r="C219">
            <v>1503977.05</v>
          </cell>
          <cell r="D219">
            <v>1031942.06</v>
          </cell>
        </row>
        <row r="220">
          <cell r="A220" t="str">
            <v>EFE-02 ADQ. BIENES MUEBLES E INMUEBLES</v>
          </cell>
          <cell r="B220" t="str">
            <v>FLUJO</v>
          </cell>
          <cell r="C220" t="str">
            <v>% SUB</v>
          </cell>
        </row>
        <row r="221">
          <cell r="A221" t="str">
            <v>1241 Mobiliario y Equipo de Administraci</v>
          </cell>
          <cell r="B221">
            <v>401134.25</v>
          </cell>
          <cell r="C221">
            <v>0</v>
          </cell>
        </row>
        <row r="222">
          <cell r="A222" t="str">
            <v>1246 Maquinaria, Otros Equipos y Herrami</v>
          </cell>
          <cell r="B222">
            <v>30100</v>
          </cell>
          <cell r="C222">
            <v>0</v>
          </cell>
        </row>
        <row r="223">
          <cell r="A223" t="str">
            <v>MUEBLES</v>
          </cell>
          <cell r="B223">
            <v>431234.25</v>
          </cell>
          <cell r="C223">
            <v>0</v>
          </cell>
        </row>
        <row r="224">
          <cell r="A224" t="str">
            <v>EFE-02   TOTAL</v>
          </cell>
          <cell r="B224">
            <v>431234.25</v>
          </cell>
          <cell r="C224">
            <v>0</v>
          </cell>
        </row>
        <row r="225">
          <cell r="A225" t="str">
            <v>1123    DEUDORES DIVERSOS POR COBRAR A CORTO PLAZO</v>
          </cell>
        </row>
        <row r="226">
          <cell r="C226">
            <v>1</v>
          </cell>
        </row>
        <row r="227">
          <cell r="A227" t="str">
            <v>CUENTA</v>
          </cell>
          <cell r="B227" t="str">
            <v>NOMBRE DE LA CUENTA</v>
          </cell>
          <cell r="C227" t="str">
            <v>IMPORTE</v>
          </cell>
          <cell r="D227" t="str">
            <v>A 90 días</v>
          </cell>
          <cell r="E227" t="str">
            <v>A 180 días</v>
          </cell>
        </row>
        <row r="228">
          <cell r="A228">
            <v>1123101002</v>
          </cell>
          <cell r="B228" t="str">
            <v>GASTOS A RESERVA DE COMPROBAR</v>
          </cell>
          <cell r="C228">
            <v>74907.41</v>
          </cell>
          <cell r="D228">
            <v>74907.41</v>
          </cell>
        </row>
        <row r="229">
          <cell r="A229">
            <v>1123102001</v>
          </cell>
          <cell r="B229" t="str">
            <v>FUNCIONARIOS Y EMPLEADOS</v>
          </cell>
          <cell r="C229">
            <v>160490.38</v>
          </cell>
          <cell r="D229">
            <v>160490.38</v>
          </cell>
        </row>
        <row r="230">
          <cell r="A230">
            <v>1123103105</v>
          </cell>
          <cell r="B230" t="str">
            <v>IVA PENDIENTE DE ACREDITAR</v>
          </cell>
          <cell r="C230">
            <v>692430.98</v>
          </cell>
          <cell r="D230">
            <v>692430.98</v>
          </cell>
        </row>
        <row r="231">
          <cell r="A231">
            <v>1123106001</v>
          </cell>
          <cell r="B231" t="str">
            <v>OTROS DEUDORES DIVERSOS</v>
          </cell>
          <cell r="C231">
            <v>3748.29</v>
          </cell>
          <cell r="D231">
            <v>3748.29</v>
          </cell>
        </row>
        <row r="232">
          <cell r="A232">
            <v>0</v>
          </cell>
        </row>
        <row r="235">
          <cell r="B235" t="str">
            <v>TOTAL_1123</v>
          </cell>
          <cell r="C235">
            <v>931577.06</v>
          </cell>
          <cell r="D235">
            <v>931577.06</v>
          </cell>
          <cell r="E235">
            <v>0</v>
          </cell>
        </row>
        <row r="238">
          <cell r="A238" t="str">
            <v>1125    DEUDORES POR ANTICIPOS DE TESORERÍA A CORTO PLAZO</v>
          </cell>
        </row>
        <row r="240">
          <cell r="A240" t="str">
            <v>CUENTA</v>
          </cell>
          <cell r="B240" t="str">
            <v>NOMBRE DE LA CUENTA</v>
          </cell>
          <cell r="C240" t="str">
            <v>IMPORTE</v>
          </cell>
          <cell r="D240" t="str">
            <v>A 90 días</v>
          </cell>
          <cell r="E240" t="str">
            <v>A 180 días</v>
          </cell>
        </row>
        <row r="241">
          <cell r="A241" t="str">
            <v>1125102001</v>
          </cell>
          <cell r="B241" t="str">
            <v>FONDO FIJO</v>
          </cell>
          <cell r="C241">
            <v>37525.699999999997</v>
          </cell>
          <cell r="D241">
            <v>37525.699999999997</v>
          </cell>
        </row>
        <row r="245">
          <cell r="B245" t="str">
            <v>TOTAL_1125</v>
          </cell>
          <cell r="C245">
            <v>37525.699999999997</v>
          </cell>
          <cell r="D245">
            <v>37525.699999999997</v>
          </cell>
          <cell r="E245">
            <v>0</v>
          </cell>
        </row>
        <row r="248">
          <cell r="A248" t="str">
            <v>1126    PRÉSTAMOS OTORGADOS A CORTO PLAZO</v>
          </cell>
        </row>
        <row r="250">
          <cell r="A250" t="str">
            <v>CUENTA</v>
          </cell>
          <cell r="B250" t="str">
            <v>NOMBRE DE LA CUENTA</v>
          </cell>
          <cell r="C250" t="str">
            <v>IMPORTE</v>
          </cell>
          <cell r="D250" t="str">
            <v>A 90 días</v>
          </cell>
          <cell r="E250" t="str">
            <v>A 180 días</v>
          </cell>
        </row>
        <row r="251">
          <cell r="A251" t="str">
            <v>NO APLICA</v>
          </cell>
          <cell r="B251" t="str">
            <v>NO APLICA</v>
          </cell>
        </row>
        <row r="255">
          <cell r="B255" t="str">
            <v>TOTAL_1126</v>
          </cell>
          <cell r="C255">
            <v>0</v>
          </cell>
          <cell r="D255">
            <v>0</v>
          </cell>
          <cell r="E255">
            <v>0</v>
          </cell>
        </row>
        <row r="258">
          <cell r="A258" t="str">
            <v>1129    OTROS DERECHOS A RECIBIR EFECTIVO O EQUIVALENTES A CORTO PLAZO</v>
          </cell>
        </row>
        <row r="260">
          <cell r="A260" t="str">
            <v>CUENTA</v>
          </cell>
          <cell r="B260" t="str">
            <v>NOMBRE DE LA CUENTA</v>
          </cell>
          <cell r="C260" t="str">
            <v>IMPORTE</v>
          </cell>
          <cell r="D260" t="str">
            <v>A 90 días</v>
          </cell>
          <cell r="E260" t="str">
            <v>A 180 días</v>
          </cell>
        </row>
        <row r="261">
          <cell r="A261" t="str">
            <v>NO APLICA</v>
          </cell>
          <cell r="B261" t="str">
            <v>NO APLICA</v>
          </cell>
        </row>
        <row r="265">
          <cell r="B265" t="str">
            <v>TOTAL_1129</v>
          </cell>
          <cell r="C265">
            <v>0</v>
          </cell>
          <cell r="D265">
            <v>0</v>
          </cell>
          <cell r="E265">
            <v>0</v>
          </cell>
        </row>
        <row r="268">
          <cell r="A268" t="str">
            <v>1130    DERECHOS A RECIBIR BIENES O SERVICIOS</v>
          </cell>
        </row>
        <row r="270">
          <cell r="A270" t="str">
            <v>CUENTA</v>
          </cell>
          <cell r="B270" t="str">
            <v>NOMBRE DE LA CUENTA</v>
          </cell>
          <cell r="C270" t="str">
            <v>IMPORTE</v>
          </cell>
          <cell r="D270" t="str">
            <v>A 90 días</v>
          </cell>
          <cell r="E270" t="str">
            <v>A 180 días</v>
          </cell>
        </row>
        <row r="271">
          <cell r="A271" t="str">
            <v>1131001001</v>
          </cell>
          <cell r="B271" t="str">
            <v>ANTICIPO A PROVEEDORES</v>
          </cell>
          <cell r="C271">
            <v>3956684.85</v>
          </cell>
          <cell r="D271">
            <v>3956684.85</v>
          </cell>
        </row>
        <row r="295">
          <cell r="B295" t="str">
            <v>TOTAL_1130</v>
          </cell>
          <cell r="C295">
            <v>3956684.85</v>
          </cell>
          <cell r="D295">
            <v>3956684.85</v>
          </cell>
          <cell r="E295">
            <v>0</v>
          </cell>
        </row>
        <row r="298">
          <cell r="A298" t="str">
            <v>1221    DOCUMENTOS POR COBRAR A LARGO PLAZO</v>
          </cell>
        </row>
        <row r="300">
          <cell r="A300" t="str">
            <v>CUENTA</v>
          </cell>
          <cell r="B300" t="str">
            <v>NOMBRE DE LA CUENTA</v>
          </cell>
          <cell r="C300" t="str">
            <v>IMPORTE</v>
          </cell>
          <cell r="D300" t="str">
            <v>A 90 días</v>
          </cell>
          <cell r="E300" t="str">
            <v>A 180 días</v>
          </cell>
        </row>
        <row r="301">
          <cell r="A301" t="str">
            <v>NO APLICA</v>
          </cell>
          <cell r="B301" t="str">
            <v>NO APLICA</v>
          </cell>
        </row>
        <row r="305">
          <cell r="B305" t="str">
            <v>TOTAL_1221</v>
          </cell>
          <cell r="C305">
            <v>0</v>
          </cell>
          <cell r="D305">
            <v>0</v>
          </cell>
          <cell r="E305">
            <v>0</v>
          </cell>
        </row>
        <row r="308">
          <cell r="A308" t="str">
            <v>1222    DEUDORES DIVERSOS A LARGO PLAZO</v>
          </cell>
        </row>
        <row r="310">
          <cell r="A310" t="str">
            <v>CUENTA</v>
          </cell>
          <cell r="B310" t="str">
            <v>NOMBRE DE LA CUENTA</v>
          </cell>
          <cell r="C310" t="str">
            <v>IMPORTE</v>
          </cell>
          <cell r="D310" t="str">
            <v>A 90 días</v>
          </cell>
          <cell r="E310" t="str">
            <v>A 180 días</v>
          </cell>
        </row>
        <row r="311">
          <cell r="A311" t="str">
            <v>NO APLICA</v>
          </cell>
          <cell r="B311" t="str">
            <v>NO APLICA</v>
          </cell>
        </row>
        <row r="315">
          <cell r="B315" t="str">
            <v>TOTAL_1222</v>
          </cell>
          <cell r="C315">
            <v>0</v>
          </cell>
          <cell r="D315">
            <v>0</v>
          </cell>
          <cell r="E315">
            <v>0</v>
          </cell>
        </row>
        <row r="318">
          <cell r="A318" t="str">
            <v>1224    PRÉSTAMOS OTORGADOS A LARGO PLAZO</v>
          </cell>
        </row>
        <row r="320">
          <cell r="A320" t="str">
            <v>CUENTA</v>
          </cell>
          <cell r="B320" t="str">
            <v>NOMBRE DE LA CUENTA</v>
          </cell>
          <cell r="C320" t="str">
            <v>IMPORTE</v>
          </cell>
          <cell r="D320" t="str">
            <v>A 90 días</v>
          </cell>
          <cell r="E320" t="str">
            <v>A 180 días</v>
          </cell>
        </row>
        <row r="321">
          <cell r="A321" t="str">
            <v>NO APLICA</v>
          </cell>
          <cell r="B321" t="str">
            <v>NO APLICA</v>
          </cell>
        </row>
        <row r="325">
          <cell r="B325" t="str">
            <v>TOTAL_1224</v>
          </cell>
          <cell r="C325">
            <v>0</v>
          </cell>
          <cell r="D325">
            <v>0</v>
          </cell>
          <cell r="E325">
            <v>0</v>
          </cell>
        </row>
        <row r="328">
          <cell r="A328" t="str">
            <v>1229    OTROS DERECHOS A RECIBIR EFECTIVO O EQUIVALENTES A LARGO PLAZO</v>
          </cell>
        </row>
        <row r="330">
          <cell r="A330" t="str">
            <v>CUENTA</v>
          </cell>
          <cell r="B330" t="str">
            <v>NOMBRE DE LA CUENTA</v>
          </cell>
          <cell r="C330" t="str">
            <v>IMPORTE</v>
          </cell>
          <cell r="D330" t="str">
            <v>A 90 días</v>
          </cell>
          <cell r="E330" t="str">
            <v>A 180 días</v>
          </cell>
        </row>
        <row r="331">
          <cell r="A331" t="str">
            <v>NO APLICA</v>
          </cell>
          <cell r="B331" t="str">
            <v>NO APLICA</v>
          </cell>
        </row>
        <row r="335">
          <cell r="B335" t="str">
            <v>TOTAL_1229</v>
          </cell>
          <cell r="C335">
            <v>0</v>
          </cell>
          <cell r="D335">
            <v>0</v>
          </cell>
          <cell r="E335">
            <v>0</v>
          </cell>
        </row>
        <row r="342">
          <cell r="A342" t="str">
            <v>DE DESGLOSE</v>
          </cell>
        </row>
        <row r="343">
          <cell r="A343" t="str">
            <v>INFORMACIÓN CONTABLE</v>
          </cell>
        </row>
        <row r="346">
          <cell r="A346" t="str">
            <v>1190    OTROS ACTIVOS CIRCULANTES</v>
          </cell>
          <cell r="D346" t="str">
            <v>NOTA:   ESF-11</v>
          </cell>
        </row>
        <row r="348">
          <cell r="A348" t="str">
            <v>CUENTA</v>
          </cell>
          <cell r="B348" t="str">
            <v>NOMBRE DE LA CUENTA</v>
          </cell>
          <cell r="C348" t="str">
            <v>MONTO</v>
          </cell>
          <cell r="D348" t="str">
            <v>CARACTERÍSTICAS</v>
          </cell>
        </row>
        <row r="349">
          <cell r="A349">
            <v>1191001001</v>
          </cell>
          <cell r="B349" t="str">
            <v>DEPOSITOS EN GARANTIA SERV.</v>
          </cell>
          <cell r="C349">
            <v>283176.87</v>
          </cell>
        </row>
        <row r="352">
          <cell r="B352" t="str">
            <v>TOTAL_1190</v>
          </cell>
          <cell r="C352">
            <v>283176.87</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5"/>
  <sheetViews>
    <sheetView tabSelected="1" zoomScaleNormal="100" workbookViewId="0">
      <selection activeCell="A9" sqref="A9:E510"/>
    </sheetView>
  </sheetViews>
  <sheetFormatPr baseColWidth="10" defaultColWidth="11.42578125" defaultRowHeight="12.75"/>
  <cols>
    <col min="1" max="1" width="67.7109375" style="39" customWidth="1"/>
    <col min="2" max="2" width="16.42578125" style="39" customWidth="1"/>
    <col min="3" max="3" width="18.5703125" style="39" customWidth="1"/>
    <col min="4" max="4" width="19.140625" style="39" customWidth="1"/>
    <col min="5" max="5" width="14.85546875" style="4" customWidth="1"/>
    <col min="6" max="6" width="21.42578125" style="4" bestFit="1" customWidth="1"/>
    <col min="7" max="7" width="13.28515625" style="4" bestFit="1" customWidth="1"/>
    <col min="8" max="256" width="11.42578125" style="39"/>
    <col min="257" max="257" width="67.7109375" style="39" customWidth="1"/>
    <col min="258" max="258" width="16.42578125" style="39" customWidth="1"/>
    <col min="259" max="259" width="18.5703125" style="39" customWidth="1"/>
    <col min="260" max="260" width="19.140625" style="39" customWidth="1"/>
    <col min="261" max="261" width="14.85546875" style="39" customWidth="1"/>
    <col min="262" max="512" width="11.42578125" style="39"/>
    <col min="513" max="513" width="67.7109375" style="39" customWidth="1"/>
    <col min="514" max="514" width="16.42578125" style="39" customWidth="1"/>
    <col min="515" max="515" width="18.5703125" style="39" customWidth="1"/>
    <col min="516" max="516" width="19.140625" style="39" customWidth="1"/>
    <col min="517" max="517" width="14.85546875" style="39" customWidth="1"/>
    <col min="518" max="768" width="11.42578125" style="39"/>
    <col min="769" max="769" width="67.7109375" style="39" customWidth="1"/>
    <col min="770" max="770" width="16.42578125" style="39" customWidth="1"/>
    <col min="771" max="771" width="18.5703125" style="39" customWidth="1"/>
    <col min="772" max="772" width="19.140625" style="39" customWidth="1"/>
    <col min="773" max="773" width="14.85546875" style="39" customWidth="1"/>
    <col min="774" max="1024" width="11.42578125" style="39"/>
    <col min="1025" max="1025" width="67.7109375" style="39" customWidth="1"/>
    <col min="1026" max="1026" width="16.42578125" style="39" customWidth="1"/>
    <col min="1027" max="1027" width="18.5703125" style="39" customWidth="1"/>
    <col min="1028" max="1028" width="19.140625" style="39" customWidth="1"/>
    <col min="1029" max="1029" width="14.85546875" style="39" customWidth="1"/>
    <col min="1030" max="1280" width="11.42578125" style="39"/>
    <col min="1281" max="1281" width="67.7109375" style="39" customWidth="1"/>
    <col min="1282" max="1282" width="16.42578125" style="39" customWidth="1"/>
    <col min="1283" max="1283" width="18.5703125" style="39" customWidth="1"/>
    <col min="1284" max="1284" width="19.140625" style="39" customWidth="1"/>
    <col min="1285" max="1285" width="14.85546875" style="39" customWidth="1"/>
    <col min="1286" max="1536" width="11.42578125" style="39"/>
    <col min="1537" max="1537" width="67.7109375" style="39" customWidth="1"/>
    <col min="1538" max="1538" width="16.42578125" style="39" customWidth="1"/>
    <col min="1539" max="1539" width="18.5703125" style="39" customWidth="1"/>
    <col min="1540" max="1540" width="19.140625" style="39" customWidth="1"/>
    <col min="1541" max="1541" width="14.85546875" style="39" customWidth="1"/>
    <col min="1542" max="1792" width="11.42578125" style="39"/>
    <col min="1793" max="1793" width="67.7109375" style="39" customWidth="1"/>
    <col min="1794" max="1794" width="16.42578125" style="39" customWidth="1"/>
    <col min="1795" max="1795" width="18.5703125" style="39" customWidth="1"/>
    <col min="1796" max="1796" width="19.140625" style="39" customWidth="1"/>
    <col min="1797" max="1797" width="14.85546875" style="39" customWidth="1"/>
    <col min="1798" max="2048" width="11.42578125" style="39"/>
    <col min="2049" max="2049" width="67.7109375" style="39" customWidth="1"/>
    <col min="2050" max="2050" width="16.42578125" style="39" customWidth="1"/>
    <col min="2051" max="2051" width="18.5703125" style="39" customWidth="1"/>
    <col min="2052" max="2052" width="19.140625" style="39" customWidth="1"/>
    <col min="2053" max="2053" width="14.85546875" style="39" customWidth="1"/>
    <col min="2054" max="2304" width="11.42578125" style="39"/>
    <col min="2305" max="2305" width="67.7109375" style="39" customWidth="1"/>
    <col min="2306" max="2306" width="16.42578125" style="39" customWidth="1"/>
    <col min="2307" max="2307" width="18.5703125" style="39" customWidth="1"/>
    <col min="2308" max="2308" width="19.140625" style="39" customWidth="1"/>
    <col min="2309" max="2309" width="14.85546875" style="39" customWidth="1"/>
    <col min="2310" max="2560" width="11.42578125" style="39"/>
    <col min="2561" max="2561" width="67.7109375" style="39" customWidth="1"/>
    <col min="2562" max="2562" width="16.42578125" style="39" customWidth="1"/>
    <col min="2563" max="2563" width="18.5703125" style="39" customWidth="1"/>
    <col min="2564" max="2564" width="19.140625" style="39" customWidth="1"/>
    <col min="2565" max="2565" width="14.85546875" style="39" customWidth="1"/>
    <col min="2566" max="2816" width="11.42578125" style="39"/>
    <col min="2817" max="2817" width="67.7109375" style="39" customWidth="1"/>
    <col min="2818" max="2818" width="16.42578125" style="39" customWidth="1"/>
    <col min="2819" max="2819" width="18.5703125" style="39" customWidth="1"/>
    <col min="2820" max="2820" width="19.140625" style="39" customWidth="1"/>
    <col min="2821" max="2821" width="14.85546875" style="39" customWidth="1"/>
    <col min="2822" max="3072" width="11.42578125" style="39"/>
    <col min="3073" max="3073" width="67.7109375" style="39" customWidth="1"/>
    <col min="3074" max="3074" width="16.42578125" style="39" customWidth="1"/>
    <col min="3075" max="3075" width="18.5703125" style="39" customWidth="1"/>
    <col min="3076" max="3076" width="19.140625" style="39" customWidth="1"/>
    <col min="3077" max="3077" width="14.85546875" style="39" customWidth="1"/>
    <col min="3078" max="3328" width="11.42578125" style="39"/>
    <col min="3329" max="3329" width="67.7109375" style="39" customWidth="1"/>
    <col min="3330" max="3330" width="16.42578125" style="39" customWidth="1"/>
    <col min="3331" max="3331" width="18.5703125" style="39" customWidth="1"/>
    <col min="3332" max="3332" width="19.140625" style="39" customWidth="1"/>
    <col min="3333" max="3333" width="14.85546875" style="39" customWidth="1"/>
    <col min="3334" max="3584" width="11.42578125" style="39"/>
    <col min="3585" max="3585" width="67.7109375" style="39" customWidth="1"/>
    <col min="3586" max="3586" width="16.42578125" style="39" customWidth="1"/>
    <col min="3587" max="3587" width="18.5703125" style="39" customWidth="1"/>
    <col min="3588" max="3588" width="19.140625" style="39" customWidth="1"/>
    <col min="3589" max="3589" width="14.85546875" style="39" customWidth="1"/>
    <col min="3590" max="3840" width="11.42578125" style="39"/>
    <col min="3841" max="3841" width="67.7109375" style="39" customWidth="1"/>
    <col min="3842" max="3842" width="16.42578125" style="39" customWidth="1"/>
    <col min="3843" max="3843" width="18.5703125" style="39" customWidth="1"/>
    <col min="3844" max="3844" width="19.140625" style="39" customWidth="1"/>
    <col min="3845" max="3845" width="14.85546875" style="39" customWidth="1"/>
    <col min="3846" max="4096" width="11.42578125" style="39"/>
    <col min="4097" max="4097" width="67.7109375" style="39" customWidth="1"/>
    <col min="4098" max="4098" width="16.42578125" style="39" customWidth="1"/>
    <col min="4099" max="4099" width="18.5703125" style="39" customWidth="1"/>
    <col min="4100" max="4100" width="19.140625" style="39" customWidth="1"/>
    <col min="4101" max="4101" width="14.85546875" style="39" customWidth="1"/>
    <col min="4102" max="4352" width="11.42578125" style="39"/>
    <col min="4353" max="4353" width="67.7109375" style="39" customWidth="1"/>
    <col min="4354" max="4354" width="16.42578125" style="39" customWidth="1"/>
    <col min="4355" max="4355" width="18.5703125" style="39" customWidth="1"/>
    <col min="4356" max="4356" width="19.140625" style="39" customWidth="1"/>
    <col min="4357" max="4357" width="14.85546875" style="39" customWidth="1"/>
    <col min="4358" max="4608" width="11.42578125" style="39"/>
    <col min="4609" max="4609" width="67.7109375" style="39" customWidth="1"/>
    <col min="4610" max="4610" width="16.42578125" style="39" customWidth="1"/>
    <col min="4611" max="4611" width="18.5703125" style="39" customWidth="1"/>
    <col min="4612" max="4612" width="19.140625" style="39" customWidth="1"/>
    <col min="4613" max="4613" width="14.85546875" style="39" customWidth="1"/>
    <col min="4614" max="4864" width="11.42578125" style="39"/>
    <col min="4865" max="4865" width="67.7109375" style="39" customWidth="1"/>
    <col min="4866" max="4866" width="16.42578125" style="39" customWidth="1"/>
    <col min="4867" max="4867" width="18.5703125" style="39" customWidth="1"/>
    <col min="4868" max="4868" width="19.140625" style="39" customWidth="1"/>
    <col min="4869" max="4869" width="14.85546875" style="39" customWidth="1"/>
    <col min="4870" max="5120" width="11.42578125" style="39"/>
    <col min="5121" max="5121" width="67.7109375" style="39" customWidth="1"/>
    <col min="5122" max="5122" width="16.42578125" style="39" customWidth="1"/>
    <col min="5123" max="5123" width="18.5703125" style="39" customWidth="1"/>
    <col min="5124" max="5124" width="19.140625" style="39" customWidth="1"/>
    <col min="5125" max="5125" width="14.85546875" style="39" customWidth="1"/>
    <col min="5126" max="5376" width="11.42578125" style="39"/>
    <col min="5377" max="5377" width="67.7109375" style="39" customWidth="1"/>
    <col min="5378" max="5378" width="16.42578125" style="39" customWidth="1"/>
    <col min="5379" max="5379" width="18.5703125" style="39" customWidth="1"/>
    <col min="5380" max="5380" width="19.140625" style="39" customWidth="1"/>
    <col min="5381" max="5381" width="14.85546875" style="39" customWidth="1"/>
    <col min="5382" max="5632" width="11.42578125" style="39"/>
    <col min="5633" max="5633" width="67.7109375" style="39" customWidth="1"/>
    <col min="5634" max="5634" width="16.42578125" style="39" customWidth="1"/>
    <col min="5635" max="5635" width="18.5703125" style="39" customWidth="1"/>
    <col min="5636" max="5636" width="19.140625" style="39" customWidth="1"/>
    <col min="5637" max="5637" width="14.85546875" style="39" customWidth="1"/>
    <col min="5638" max="5888" width="11.42578125" style="39"/>
    <col min="5889" max="5889" width="67.7109375" style="39" customWidth="1"/>
    <col min="5890" max="5890" width="16.42578125" style="39" customWidth="1"/>
    <col min="5891" max="5891" width="18.5703125" style="39" customWidth="1"/>
    <col min="5892" max="5892" width="19.140625" style="39" customWidth="1"/>
    <col min="5893" max="5893" width="14.85546875" style="39" customWidth="1"/>
    <col min="5894" max="6144" width="11.42578125" style="39"/>
    <col min="6145" max="6145" width="67.7109375" style="39" customWidth="1"/>
    <col min="6146" max="6146" width="16.42578125" style="39" customWidth="1"/>
    <col min="6147" max="6147" width="18.5703125" style="39" customWidth="1"/>
    <col min="6148" max="6148" width="19.140625" style="39" customWidth="1"/>
    <col min="6149" max="6149" width="14.85546875" style="39" customWidth="1"/>
    <col min="6150" max="6400" width="11.42578125" style="39"/>
    <col min="6401" max="6401" width="67.7109375" style="39" customWidth="1"/>
    <col min="6402" max="6402" width="16.42578125" style="39" customWidth="1"/>
    <col min="6403" max="6403" width="18.5703125" style="39" customWidth="1"/>
    <col min="6404" max="6404" width="19.140625" style="39" customWidth="1"/>
    <col min="6405" max="6405" width="14.85546875" style="39" customWidth="1"/>
    <col min="6406" max="6656" width="11.42578125" style="39"/>
    <col min="6657" max="6657" width="67.7109375" style="39" customWidth="1"/>
    <col min="6658" max="6658" width="16.42578125" style="39" customWidth="1"/>
    <col min="6659" max="6659" width="18.5703125" style="39" customWidth="1"/>
    <col min="6660" max="6660" width="19.140625" style="39" customWidth="1"/>
    <col min="6661" max="6661" width="14.85546875" style="39" customWidth="1"/>
    <col min="6662" max="6912" width="11.42578125" style="39"/>
    <col min="6913" max="6913" width="67.7109375" style="39" customWidth="1"/>
    <col min="6914" max="6914" width="16.42578125" style="39" customWidth="1"/>
    <col min="6915" max="6915" width="18.5703125" style="39" customWidth="1"/>
    <col min="6916" max="6916" width="19.140625" style="39" customWidth="1"/>
    <col min="6917" max="6917" width="14.85546875" style="39" customWidth="1"/>
    <col min="6918" max="7168" width="11.42578125" style="39"/>
    <col min="7169" max="7169" width="67.7109375" style="39" customWidth="1"/>
    <col min="7170" max="7170" width="16.42578125" style="39" customWidth="1"/>
    <col min="7171" max="7171" width="18.5703125" style="39" customWidth="1"/>
    <col min="7172" max="7172" width="19.140625" style="39" customWidth="1"/>
    <col min="7173" max="7173" width="14.85546875" style="39" customWidth="1"/>
    <col min="7174" max="7424" width="11.42578125" style="39"/>
    <col min="7425" max="7425" width="67.7109375" style="39" customWidth="1"/>
    <col min="7426" max="7426" width="16.42578125" style="39" customWidth="1"/>
    <col min="7427" max="7427" width="18.5703125" style="39" customWidth="1"/>
    <col min="7428" max="7428" width="19.140625" style="39" customWidth="1"/>
    <col min="7429" max="7429" width="14.85546875" style="39" customWidth="1"/>
    <col min="7430" max="7680" width="11.42578125" style="39"/>
    <col min="7681" max="7681" width="67.7109375" style="39" customWidth="1"/>
    <col min="7682" max="7682" width="16.42578125" style="39" customWidth="1"/>
    <col min="7683" max="7683" width="18.5703125" style="39" customWidth="1"/>
    <col min="7684" max="7684" width="19.140625" style="39" customWidth="1"/>
    <col min="7685" max="7685" width="14.85546875" style="39" customWidth="1"/>
    <col min="7686" max="7936" width="11.42578125" style="39"/>
    <col min="7937" max="7937" width="67.7109375" style="39" customWidth="1"/>
    <col min="7938" max="7938" width="16.42578125" style="39" customWidth="1"/>
    <col min="7939" max="7939" width="18.5703125" style="39" customWidth="1"/>
    <col min="7940" max="7940" width="19.140625" style="39" customWidth="1"/>
    <col min="7941" max="7941" width="14.85546875" style="39" customWidth="1"/>
    <col min="7942" max="8192" width="11.42578125" style="39"/>
    <col min="8193" max="8193" width="67.7109375" style="39" customWidth="1"/>
    <col min="8194" max="8194" width="16.42578125" style="39" customWidth="1"/>
    <col min="8195" max="8195" width="18.5703125" style="39" customWidth="1"/>
    <col min="8196" max="8196" width="19.140625" style="39" customWidth="1"/>
    <col min="8197" max="8197" width="14.85546875" style="39" customWidth="1"/>
    <col min="8198" max="8448" width="11.42578125" style="39"/>
    <col min="8449" max="8449" width="67.7109375" style="39" customWidth="1"/>
    <col min="8450" max="8450" width="16.42578125" style="39" customWidth="1"/>
    <col min="8451" max="8451" width="18.5703125" style="39" customWidth="1"/>
    <col min="8452" max="8452" width="19.140625" style="39" customWidth="1"/>
    <col min="8453" max="8453" width="14.85546875" style="39" customWidth="1"/>
    <col min="8454" max="8704" width="11.42578125" style="39"/>
    <col min="8705" max="8705" width="67.7109375" style="39" customWidth="1"/>
    <col min="8706" max="8706" width="16.42578125" style="39" customWidth="1"/>
    <col min="8707" max="8707" width="18.5703125" style="39" customWidth="1"/>
    <col min="8708" max="8708" width="19.140625" style="39" customWidth="1"/>
    <col min="8709" max="8709" width="14.85546875" style="39" customWidth="1"/>
    <col min="8710" max="8960" width="11.42578125" style="39"/>
    <col min="8961" max="8961" width="67.7109375" style="39" customWidth="1"/>
    <col min="8962" max="8962" width="16.42578125" style="39" customWidth="1"/>
    <col min="8963" max="8963" width="18.5703125" style="39" customWidth="1"/>
    <col min="8964" max="8964" width="19.140625" style="39" customWidth="1"/>
    <col min="8965" max="8965" width="14.85546875" style="39" customWidth="1"/>
    <col min="8966" max="9216" width="11.42578125" style="39"/>
    <col min="9217" max="9217" width="67.7109375" style="39" customWidth="1"/>
    <col min="9218" max="9218" width="16.42578125" style="39" customWidth="1"/>
    <col min="9219" max="9219" width="18.5703125" style="39" customWidth="1"/>
    <col min="9220" max="9220" width="19.140625" style="39" customWidth="1"/>
    <col min="9221" max="9221" width="14.85546875" style="39" customWidth="1"/>
    <col min="9222" max="9472" width="11.42578125" style="39"/>
    <col min="9473" max="9473" width="67.7109375" style="39" customWidth="1"/>
    <col min="9474" max="9474" width="16.42578125" style="39" customWidth="1"/>
    <col min="9475" max="9475" width="18.5703125" style="39" customWidth="1"/>
    <col min="9476" max="9476" width="19.140625" style="39" customWidth="1"/>
    <col min="9477" max="9477" width="14.85546875" style="39" customWidth="1"/>
    <col min="9478" max="9728" width="11.42578125" style="39"/>
    <col min="9729" max="9729" width="67.7109375" style="39" customWidth="1"/>
    <col min="9730" max="9730" width="16.42578125" style="39" customWidth="1"/>
    <col min="9731" max="9731" width="18.5703125" style="39" customWidth="1"/>
    <col min="9732" max="9732" width="19.140625" style="39" customWidth="1"/>
    <col min="9733" max="9733" width="14.85546875" style="39" customWidth="1"/>
    <col min="9734" max="9984" width="11.42578125" style="39"/>
    <col min="9985" max="9985" width="67.7109375" style="39" customWidth="1"/>
    <col min="9986" max="9986" width="16.42578125" style="39" customWidth="1"/>
    <col min="9987" max="9987" width="18.5703125" style="39" customWidth="1"/>
    <col min="9988" max="9988" width="19.140625" style="39" customWidth="1"/>
    <col min="9989" max="9989" width="14.85546875" style="39" customWidth="1"/>
    <col min="9990" max="10240" width="11.42578125" style="39"/>
    <col min="10241" max="10241" width="67.7109375" style="39" customWidth="1"/>
    <col min="10242" max="10242" width="16.42578125" style="39" customWidth="1"/>
    <col min="10243" max="10243" width="18.5703125" style="39" customWidth="1"/>
    <col min="10244" max="10244" width="19.140625" style="39" customWidth="1"/>
    <col min="10245" max="10245" width="14.85546875" style="39" customWidth="1"/>
    <col min="10246" max="10496" width="11.42578125" style="39"/>
    <col min="10497" max="10497" width="67.7109375" style="39" customWidth="1"/>
    <col min="10498" max="10498" width="16.42578125" style="39" customWidth="1"/>
    <col min="10499" max="10499" width="18.5703125" style="39" customWidth="1"/>
    <col min="10500" max="10500" width="19.140625" style="39" customWidth="1"/>
    <col min="10501" max="10501" width="14.85546875" style="39" customWidth="1"/>
    <col min="10502" max="10752" width="11.42578125" style="39"/>
    <col min="10753" max="10753" width="67.7109375" style="39" customWidth="1"/>
    <col min="10754" max="10754" width="16.42578125" style="39" customWidth="1"/>
    <col min="10755" max="10755" width="18.5703125" style="39" customWidth="1"/>
    <col min="10756" max="10756" width="19.140625" style="39" customWidth="1"/>
    <col min="10757" max="10757" width="14.85546875" style="39" customWidth="1"/>
    <col min="10758" max="11008" width="11.42578125" style="39"/>
    <col min="11009" max="11009" width="67.7109375" style="39" customWidth="1"/>
    <col min="11010" max="11010" width="16.42578125" style="39" customWidth="1"/>
    <col min="11011" max="11011" width="18.5703125" style="39" customWidth="1"/>
    <col min="11012" max="11012" width="19.140625" style="39" customWidth="1"/>
    <col min="11013" max="11013" width="14.85546875" style="39" customWidth="1"/>
    <col min="11014" max="11264" width="11.42578125" style="39"/>
    <col min="11265" max="11265" width="67.7109375" style="39" customWidth="1"/>
    <col min="11266" max="11266" width="16.42578125" style="39" customWidth="1"/>
    <col min="11267" max="11267" width="18.5703125" style="39" customWidth="1"/>
    <col min="11268" max="11268" width="19.140625" style="39" customWidth="1"/>
    <col min="11269" max="11269" width="14.85546875" style="39" customWidth="1"/>
    <col min="11270" max="11520" width="11.42578125" style="39"/>
    <col min="11521" max="11521" width="67.7109375" style="39" customWidth="1"/>
    <col min="11522" max="11522" width="16.42578125" style="39" customWidth="1"/>
    <col min="11523" max="11523" width="18.5703125" style="39" customWidth="1"/>
    <col min="11524" max="11524" width="19.140625" style="39" customWidth="1"/>
    <col min="11525" max="11525" width="14.85546875" style="39" customWidth="1"/>
    <col min="11526" max="11776" width="11.42578125" style="39"/>
    <col min="11777" max="11777" width="67.7109375" style="39" customWidth="1"/>
    <col min="11778" max="11778" width="16.42578125" style="39" customWidth="1"/>
    <col min="11779" max="11779" width="18.5703125" style="39" customWidth="1"/>
    <col min="11780" max="11780" width="19.140625" style="39" customWidth="1"/>
    <col min="11781" max="11781" width="14.85546875" style="39" customWidth="1"/>
    <col min="11782" max="12032" width="11.42578125" style="39"/>
    <col min="12033" max="12033" width="67.7109375" style="39" customWidth="1"/>
    <col min="12034" max="12034" width="16.42578125" style="39" customWidth="1"/>
    <col min="12035" max="12035" width="18.5703125" style="39" customWidth="1"/>
    <col min="12036" max="12036" width="19.140625" style="39" customWidth="1"/>
    <col min="12037" max="12037" width="14.85546875" style="39" customWidth="1"/>
    <col min="12038" max="12288" width="11.42578125" style="39"/>
    <col min="12289" max="12289" width="67.7109375" style="39" customWidth="1"/>
    <col min="12290" max="12290" width="16.42578125" style="39" customWidth="1"/>
    <col min="12291" max="12291" width="18.5703125" style="39" customWidth="1"/>
    <col min="12292" max="12292" width="19.140625" style="39" customWidth="1"/>
    <col min="12293" max="12293" width="14.85546875" style="39" customWidth="1"/>
    <col min="12294" max="12544" width="11.42578125" style="39"/>
    <col min="12545" max="12545" width="67.7109375" style="39" customWidth="1"/>
    <col min="12546" max="12546" width="16.42578125" style="39" customWidth="1"/>
    <col min="12547" max="12547" width="18.5703125" style="39" customWidth="1"/>
    <col min="12548" max="12548" width="19.140625" style="39" customWidth="1"/>
    <col min="12549" max="12549" width="14.85546875" style="39" customWidth="1"/>
    <col min="12550" max="12800" width="11.42578125" style="39"/>
    <col min="12801" max="12801" width="67.7109375" style="39" customWidth="1"/>
    <col min="12802" max="12802" width="16.42578125" style="39" customWidth="1"/>
    <col min="12803" max="12803" width="18.5703125" style="39" customWidth="1"/>
    <col min="12804" max="12804" width="19.140625" style="39" customWidth="1"/>
    <col min="12805" max="12805" width="14.85546875" style="39" customWidth="1"/>
    <col min="12806" max="13056" width="11.42578125" style="39"/>
    <col min="13057" max="13057" width="67.7109375" style="39" customWidth="1"/>
    <col min="13058" max="13058" width="16.42578125" style="39" customWidth="1"/>
    <col min="13059" max="13059" width="18.5703125" style="39" customWidth="1"/>
    <col min="13060" max="13060" width="19.140625" style="39" customWidth="1"/>
    <col min="13061" max="13061" width="14.85546875" style="39" customWidth="1"/>
    <col min="13062" max="13312" width="11.42578125" style="39"/>
    <col min="13313" max="13313" width="67.7109375" style="39" customWidth="1"/>
    <col min="13314" max="13314" width="16.42578125" style="39" customWidth="1"/>
    <col min="13315" max="13315" width="18.5703125" style="39" customWidth="1"/>
    <col min="13316" max="13316" width="19.140625" style="39" customWidth="1"/>
    <col min="13317" max="13317" width="14.85546875" style="39" customWidth="1"/>
    <col min="13318" max="13568" width="11.42578125" style="39"/>
    <col min="13569" max="13569" width="67.7109375" style="39" customWidth="1"/>
    <col min="13570" max="13570" width="16.42578125" style="39" customWidth="1"/>
    <col min="13571" max="13571" width="18.5703125" style="39" customWidth="1"/>
    <col min="13572" max="13572" width="19.140625" style="39" customWidth="1"/>
    <col min="13573" max="13573" width="14.85546875" style="39" customWidth="1"/>
    <col min="13574" max="13824" width="11.42578125" style="39"/>
    <col min="13825" max="13825" width="67.7109375" style="39" customWidth="1"/>
    <col min="13826" max="13826" width="16.42578125" style="39" customWidth="1"/>
    <col min="13827" max="13827" width="18.5703125" style="39" customWidth="1"/>
    <col min="13828" max="13828" width="19.140625" style="39" customWidth="1"/>
    <col min="13829" max="13829" width="14.85546875" style="39" customWidth="1"/>
    <col min="13830" max="14080" width="11.42578125" style="39"/>
    <col min="14081" max="14081" width="67.7109375" style="39" customWidth="1"/>
    <col min="14082" max="14082" width="16.42578125" style="39" customWidth="1"/>
    <col min="14083" max="14083" width="18.5703125" style="39" customWidth="1"/>
    <col min="14084" max="14084" width="19.140625" style="39" customWidth="1"/>
    <col min="14085" max="14085" width="14.85546875" style="39" customWidth="1"/>
    <col min="14086" max="14336" width="11.42578125" style="39"/>
    <col min="14337" max="14337" width="67.7109375" style="39" customWidth="1"/>
    <col min="14338" max="14338" width="16.42578125" style="39" customWidth="1"/>
    <col min="14339" max="14339" width="18.5703125" style="39" customWidth="1"/>
    <col min="14340" max="14340" width="19.140625" style="39" customWidth="1"/>
    <col min="14341" max="14341" width="14.85546875" style="39" customWidth="1"/>
    <col min="14342" max="14592" width="11.42578125" style="39"/>
    <col min="14593" max="14593" width="67.7109375" style="39" customWidth="1"/>
    <col min="14594" max="14594" width="16.42578125" style="39" customWidth="1"/>
    <col min="14595" max="14595" width="18.5703125" style="39" customWidth="1"/>
    <col min="14596" max="14596" width="19.140625" style="39" customWidth="1"/>
    <col min="14597" max="14597" width="14.85546875" style="39" customWidth="1"/>
    <col min="14598" max="14848" width="11.42578125" style="39"/>
    <col min="14849" max="14849" width="67.7109375" style="39" customWidth="1"/>
    <col min="14850" max="14850" width="16.42578125" style="39" customWidth="1"/>
    <col min="14851" max="14851" width="18.5703125" style="39" customWidth="1"/>
    <col min="14852" max="14852" width="19.140625" style="39" customWidth="1"/>
    <col min="14853" max="14853" width="14.85546875" style="39" customWidth="1"/>
    <col min="14854" max="15104" width="11.42578125" style="39"/>
    <col min="15105" max="15105" width="67.7109375" style="39" customWidth="1"/>
    <col min="15106" max="15106" width="16.42578125" style="39" customWidth="1"/>
    <col min="15107" max="15107" width="18.5703125" style="39" customWidth="1"/>
    <col min="15108" max="15108" width="19.140625" style="39" customWidth="1"/>
    <col min="15109" max="15109" width="14.85546875" style="39" customWidth="1"/>
    <col min="15110" max="15360" width="11.42578125" style="39"/>
    <col min="15361" max="15361" width="67.7109375" style="39" customWidth="1"/>
    <col min="15362" max="15362" width="16.42578125" style="39" customWidth="1"/>
    <col min="15363" max="15363" width="18.5703125" style="39" customWidth="1"/>
    <col min="15364" max="15364" width="19.140625" style="39" customWidth="1"/>
    <col min="15365" max="15365" width="14.85546875" style="39" customWidth="1"/>
    <col min="15366" max="15616" width="11.42578125" style="39"/>
    <col min="15617" max="15617" width="67.7109375" style="39" customWidth="1"/>
    <col min="15618" max="15618" width="16.42578125" style="39" customWidth="1"/>
    <col min="15619" max="15619" width="18.5703125" style="39" customWidth="1"/>
    <col min="15620" max="15620" width="19.140625" style="39" customWidth="1"/>
    <col min="15621" max="15621" width="14.85546875" style="39" customWidth="1"/>
    <col min="15622" max="15872" width="11.42578125" style="39"/>
    <col min="15873" max="15873" width="67.7109375" style="39" customWidth="1"/>
    <col min="15874" max="15874" width="16.42578125" style="39" customWidth="1"/>
    <col min="15875" max="15875" width="18.5703125" style="39" customWidth="1"/>
    <col min="15876" max="15876" width="19.140625" style="39" customWidth="1"/>
    <col min="15877" max="15877" width="14.85546875" style="39" customWidth="1"/>
    <col min="15878" max="16128" width="11.42578125" style="39"/>
    <col min="16129" max="16129" width="67.7109375" style="39" customWidth="1"/>
    <col min="16130" max="16130" width="16.42578125" style="39" customWidth="1"/>
    <col min="16131" max="16131" width="18.5703125" style="39" customWidth="1"/>
    <col min="16132" max="16132" width="19.140625" style="39" customWidth="1"/>
    <col min="16133" max="16133" width="14.85546875" style="39" customWidth="1"/>
    <col min="16134" max="16384" width="11.42578125" style="39"/>
  </cols>
  <sheetData>
    <row r="1" spans="1:6" ht="4.5" customHeight="1">
      <c r="A1" s="1"/>
      <c r="B1" s="2"/>
      <c r="C1" s="2"/>
      <c r="D1" s="2"/>
      <c r="E1" s="3"/>
    </row>
    <row r="2" spans="1:6">
      <c r="A2" s="1" t="s">
        <v>0</v>
      </c>
      <c r="B2" s="2"/>
      <c r="C2" s="2"/>
      <c r="D2" s="2"/>
      <c r="E2" s="2"/>
      <c r="F2" s="5"/>
    </row>
    <row r="3" spans="1:6" ht="14.25" customHeight="1">
      <c r="A3" s="1" t="str">
        <f>+[1]fecha!B4</f>
        <v>AL 30 de Septiembre de 2018</v>
      </c>
      <c r="B3" s="2"/>
      <c r="C3" s="2"/>
      <c r="D3" s="2"/>
      <c r="E3" s="2"/>
    </row>
    <row r="4" spans="1:6">
      <c r="A4" s="6"/>
      <c r="B4" s="7"/>
      <c r="C4" s="8"/>
      <c r="D4" s="8"/>
      <c r="E4" s="9"/>
    </row>
    <row r="5" spans="1:6">
      <c r="A5" s="10" t="s">
        <v>1</v>
      </c>
      <c r="B5" s="11" t="s">
        <v>2</v>
      </c>
      <c r="C5" s="12"/>
      <c r="D5" s="13"/>
    </row>
    <row r="6" spans="1:6">
      <c r="A6" s="10"/>
      <c r="B6" s="14"/>
      <c r="C6" s="15"/>
      <c r="D6" s="9"/>
    </row>
    <row r="7" spans="1:6">
      <c r="A7" s="16" t="s">
        <v>3</v>
      </c>
      <c r="B7" s="16"/>
      <c r="C7" s="16"/>
      <c r="D7" s="16"/>
      <c r="E7" s="16"/>
    </row>
    <row r="8" spans="1:6">
      <c r="A8" s="17"/>
      <c r="B8" s="18"/>
      <c r="C8" s="19"/>
      <c r="D8" s="20"/>
    </row>
    <row r="9" spans="1:6">
      <c r="A9" s="21" t="s">
        <v>4</v>
      </c>
      <c r="B9" s="22"/>
      <c r="C9" s="8"/>
      <c r="D9" s="8"/>
    </row>
    <row r="10" spans="1:6">
      <c r="A10" s="23" t="s">
        <v>5</v>
      </c>
      <c r="B10" s="24"/>
      <c r="C10" s="8"/>
      <c r="D10" s="8"/>
    </row>
    <row r="11" spans="1:6">
      <c r="A11" s="4"/>
      <c r="B11" s="24"/>
      <c r="C11" s="4"/>
      <c r="D11" s="4"/>
    </row>
    <row r="12" spans="1:6">
      <c r="A12" s="25" t="s">
        <v>6</v>
      </c>
      <c r="B12" s="9"/>
      <c r="C12" s="9"/>
      <c r="D12" s="9"/>
    </row>
    <row r="13" spans="1:6">
      <c r="A13" s="26"/>
      <c r="B13" s="20"/>
      <c r="C13" s="20"/>
      <c r="D13" s="20"/>
      <c r="E13" s="9"/>
    </row>
    <row r="14" spans="1:6" ht="20.25" customHeight="1">
      <c r="A14" s="27" t="s">
        <v>7</v>
      </c>
      <c r="B14" s="28" t="s">
        <v>8</v>
      </c>
      <c r="C14" s="29" t="s">
        <v>9</v>
      </c>
      <c r="D14" s="29" t="s">
        <v>10</v>
      </c>
      <c r="E14" s="9"/>
    </row>
    <row r="15" spans="1:6">
      <c r="A15" s="30" t="s">
        <v>11</v>
      </c>
      <c r="B15" s="31"/>
      <c r="C15" s="32">
        <v>0</v>
      </c>
      <c r="D15" s="33">
        <v>0</v>
      </c>
      <c r="E15" s="9"/>
    </row>
    <row r="16" spans="1:6">
      <c r="A16" s="34"/>
      <c r="B16" s="35"/>
      <c r="C16" s="36">
        <v>0</v>
      </c>
      <c r="D16" s="37">
        <v>0</v>
      </c>
      <c r="E16" s="38"/>
    </row>
    <row r="17" spans="1:5">
      <c r="A17" s="34" t="s">
        <v>12</v>
      </c>
      <c r="B17" s="35"/>
      <c r="C17" s="36">
        <v>0</v>
      </c>
      <c r="D17" s="37">
        <v>0</v>
      </c>
      <c r="E17" s="38"/>
    </row>
    <row r="18" spans="1:5">
      <c r="A18" s="40" t="s">
        <v>13</v>
      </c>
      <c r="B18" s="41">
        <v>11349236.26</v>
      </c>
      <c r="C18" s="42">
        <v>0</v>
      </c>
      <c r="D18" s="37">
        <v>0</v>
      </c>
      <c r="E18" s="9"/>
    </row>
    <row r="19" spans="1:5">
      <c r="A19" s="40" t="s">
        <v>14</v>
      </c>
      <c r="B19" s="41">
        <v>556112.72</v>
      </c>
      <c r="C19" s="42">
        <v>0</v>
      </c>
      <c r="D19" s="37">
        <v>0</v>
      </c>
      <c r="E19" s="9"/>
    </row>
    <row r="20" spans="1:5">
      <c r="A20" s="43"/>
      <c r="B20" s="44"/>
      <c r="C20" s="45">
        <v>0</v>
      </c>
      <c r="D20" s="37">
        <v>0</v>
      </c>
      <c r="E20" s="9"/>
    </row>
    <row r="21" spans="1:5">
      <c r="A21" s="46" t="s">
        <v>15</v>
      </c>
      <c r="B21" s="47"/>
      <c r="C21" s="48">
        <v>0</v>
      </c>
      <c r="D21" s="49">
        <v>0</v>
      </c>
      <c r="E21" s="9"/>
    </row>
    <row r="22" spans="1:5">
      <c r="A22" s="26"/>
      <c r="B22" s="50">
        <f>SUM(B15:B21)</f>
        <v>11905348.98</v>
      </c>
      <c r="C22" s="29"/>
      <c r="D22" s="50">
        <f>SUM(D15:D21)</f>
        <v>0</v>
      </c>
    </row>
    <row r="23" spans="1:5">
      <c r="A23" s="26"/>
      <c r="B23" s="20"/>
      <c r="C23" s="20"/>
      <c r="D23" s="20"/>
    </row>
    <row r="24" spans="1:5">
      <c r="A24" s="26"/>
      <c r="B24" s="20"/>
      <c r="C24" s="20"/>
      <c r="D24" s="20"/>
    </row>
    <row r="25" spans="1:5">
      <c r="A25" s="51" t="s">
        <v>16</v>
      </c>
      <c r="B25" s="52"/>
      <c r="C25" s="20"/>
      <c r="D25" s="20"/>
    </row>
    <row r="27" spans="1:5" ht="18.75" customHeight="1">
      <c r="A27" s="27" t="s">
        <v>17</v>
      </c>
      <c r="B27" s="29" t="s">
        <v>8</v>
      </c>
      <c r="C27" s="29" t="s">
        <v>18</v>
      </c>
      <c r="D27" s="29" t="s">
        <v>19</v>
      </c>
    </row>
    <row r="28" spans="1:5">
      <c r="A28" s="53" t="s">
        <v>20</v>
      </c>
      <c r="B28" s="54"/>
      <c r="C28" s="54"/>
      <c r="D28" s="54"/>
    </row>
    <row r="29" spans="1:5">
      <c r="A29" s="55" t="s">
        <v>21</v>
      </c>
      <c r="B29" s="41">
        <v>1405640.11</v>
      </c>
      <c r="C29" s="41">
        <v>1805795.83</v>
      </c>
      <c r="D29" s="41">
        <v>1220840</v>
      </c>
    </row>
    <row r="30" spans="1:5">
      <c r="A30" s="56"/>
      <c r="B30" s="54"/>
      <c r="C30" s="54"/>
      <c r="D30" s="54"/>
    </row>
    <row r="31" spans="1:5" ht="14.25" customHeight="1">
      <c r="A31" s="56" t="s">
        <v>22</v>
      </c>
      <c r="B31" s="54"/>
      <c r="C31" s="54"/>
      <c r="D31" s="54"/>
    </row>
    <row r="32" spans="1:5" ht="14.25" customHeight="1">
      <c r="A32" s="57"/>
      <c r="B32" s="58"/>
      <c r="C32" s="58"/>
      <c r="D32" s="58"/>
    </row>
    <row r="33" spans="1:5" ht="14.25" customHeight="1">
      <c r="B33" s="59">
        <f>SUM(B28:B32)</f>
        <v>1405640.11</v>
      </c>
      <c r="C33" s="59">
        <f>SUM(C28:C32)</f>
        <v>1805795.83</v>
      </c>
      <c r="D33" s="59">
        <f>SUM(D28:D32)</f>
        <v>1220840</v>
      </c>
    </row>
    <row r="34" spans="1:5" ht="14.25" customHeight="1">
      <c r="B34" s="60"/>
      <c r="C34" s="60"/>
      <c r="D34" s="60"/>
    </row>
    <row r="35" spans="1:5" ht="14.25" customHeight="1"/>
    <row r="36" spans="1:5" ht="23.25" customHeight="1">
      <c r="A36" s="61" t="s">
        <v>23</v>
      </c>
      <c r="B36" s="62" t="s">
        <v>8</v>
      </c>
      <c r="C36" s="63" t="s">
        <v>24</v>
      </c>
      <c r="D36" s="29" t="s">
        <v>25</v>
      </c>
    </row>
    <row r="37" spans="1:5" ht="14.25" customHeight="1">
      <c r="A37" s="64" t="s">
        <v>26</v>
      </c>
      <c r="B37" s="65">
        <f>SUM(B38:B43)</f>
        <v>931577.06</v>
      </c>
      <c r="C37" s="65">
        <f>SUM(C38:C43)</f>
        <v>931577.06</v>
      </c>
      <c r="D37" s="41">
        <v>0</v>
      </c>
    </row>
    <row r="38" spans="1:5" ht="14.25" customHeight="1">
      <c r="A38" s="66" t="s">
        <v>27</v>
      </c>
      <c r="B38" s="67">
        <v>74907.41</v>
      </c>
      <c r="C38" s="41">
        <v>74907.41</v>
      </c>
      <c r="D38" s="41">
        <v>0</v>
      </c>
    </row>
    <row r="39" spans="1:5" ht="14.25" customHeight="1">
      <c r="A39" s="68" t="s">
        <v>28</v>
      </c>
      <c r="B39" s="67">
        <v>160490.38</v>
      </c>
      <c r="C39" s="41">
        <v>160490.38</v>
      </c>
      <c r="D39" s="41">
        <v>0</v>
      </c>
    </row>
    <row r="40" spans="1:5" ht="14.25" customHeight="1">
      <c r="A40" s="66" t="s">
        <v>29</v>
      </c>
      <c r="B40" s="67"/>
      <c r="C40" s="41"/>
      <c r="D40" s="41">
        <v>0</v>
      </c>
    </row>
    <row r="41" spans="1:5" ht="14.25" customHeight="1">
      <c r="A41" s="66" t="s">
        <v>30</v>
      </c>
      <c r="B41" s="67">
        <v>692430.98</v>
      </c>
      <c r="C41" s="41">
        <v>692430.98</v>
      </c>
      <c r="D41" s="41">
        <v>0</v>
      </c>
    </row>
    <row r="42" spans="1:5" ht="14.25" customHeight="1">
      <c r="A42" s="66" t="s">
        <v>31</v>
      </c>
      <c r="B42" s="67"/>
      <c r="C42" s="41"/>
      <c r="D42" s="41">
        <v>0</v>
      </c>
    </row>
    <row r="43" spans="1:5" ht="14.25" customHeight="1">
      <c r="A43" s="66" t="s">
        <v>32</v>
      </c>
      <c r="B43" s="67">
        <v>3748.29</v>
      </c>
      <c r="C43" s="41">
        <v>3748.29</v>
      </c>
      <c r="D43" s="41">
        <v>0</v>
      </c>
    </row>
    <row r="44" spans="1:5" ht="14.25" customHeight="1">
      <c r="A44" s="69"/>
      <c r="B44" s="70"/>
      <c r="C44" s="54"/>
      <c r="D44" s="54"/>
    </row>
    <row r="45" spans="1:5" ht="14.25" customHeight="1">
      <c r="A45" s="64" t="s">
        <v>33</v>
      </c>
      <c r="B45" s="65">
        <f>+B46</f>
        <v>37525.699999999997</v>
      </c>
      <c r="C45" s="71">
        <f>+C46</f>
        <v>37525.699999999997</v>
      </c>
      <c r="D45" s="41">
        <v>0</v>
      </c>
      <c r="E45" s="72"/>
    </row>
    <row r="46" spans="1:5" ht="14.25" customHeight="1">
      <c r="A46" s="66" t="s">
        <v>34</v>
      </c>
      <c r="B46" s="67">
        <v>37525.699999999997</v>
      </c>
      <c r="C46" s="41">
        <v>37525.699999999997</v>
      </c>
      <c r="D46" s="41">
        <v>0</v>
      </c>
      <c r="E46" s="9"/>
    </row>
    <row r="47" spans="1:5" ht="14.25" customHeight="1">
      <c r="A47" s="66"/>
      <c r="B47" s="67"/>
      <c r="C47" s="41"/>
      <c r="D47" s="41"/>
      <c r="E47" s="9"/>
    </row>
    <row r="48" spans="1:5" ht="16.5" customHeight="1">
      <c r="A48" s="64" t="s">
        <v>35</v>
      </c>
      <c r="B48" s="65">
        <f>+B49</f>
        <v>3956684.85</v>
      </c>
      <c r="C48" s="71">
        <f>+C49</f>
        <v>3956684.85</v>
      </c>
      <c r="D48" s="41">
        <v>0</v>
      </c>
      <c r="E48" s="9"/>
    </row>
    <row r="49" spans="1:5" ht="14.25" customHeight="1">
      <c r="A49" s="66" t="s">
        <v>36</v>
      </c>
      <c r="B49" s="67">
        <v>3956684.85</v>
      </c>
      <c r="C49" s="41">
        <v>3956684.85</v>
      </c>
      <c r="D49" s="41">
        <v>0</v>
      </c>
      <c r="E49" s="9"/>
    </row>
    <row r="50" spans="1:5" ht="14.25" customHeight="1">
      <c r="A50" s="66"/>
      <c r="B50" s="67"/>
      <c r="C50" s="41"/>
      <c r="D50" s="41"/>
      <c r="E50" s="9"/>
    </row>
    <row r="51" spans="1:5" ht="14.25" customHeight="1">
      <c r="A51" s="73"/>
      <c r="B51" s="74"/>
      <c r="C51" s="58"/>
      <c r="D51" s="58"/>
    </row>
    <row r="52" spans="1:5" ht="14.25" customHeight="1">
      <c r="B52" s="59">
        <f>+B37+B45+B48</f>
        <v>4925787.6100000003</v>
      </c>
      <c r="C52" s="59">
        <f>+C37+C45+C48</f>
        <v>4925787.6100000003</v>
      </c>
      <c r="D52" s="75">
        <f>SUM(D36:D51)</f>
        <v>0</v>
      </c>
    </row>
    <row r="53" spans="1:5" ht="14.25" customHeight="1"/>
    <row r="54" spans="1:5" ht="14.25" customHeight="1">
      <c r="A54" s="51" t="s">
        <v>37</v>
      </c>
    </row>
    <row r="55" spans="1:5" ht="14.25" customHeight="1">
      <c r="A55" s="76"/>
    </row>
    <row r="56" spans="1:5" ht="24" customHeight="1">
      <c r="A56" s="27" t="s">
        <v>38</v>
      </c>
      <c r="B56" s="29" t="s">
        <v>8</v>
      </c>
      <c r="C56" s="29" t="s">
        <v>39</v>
      </c>
    </row>
    <row r="57" spans="1:5" ht="14.25" customHeight="1">
      <c r="A57" s="53" t="s">
        <v>40</v>
      </c>
      <c r="B57" s="77">
        <v>0</v>
      </c>
      <c r="C57" s="78">
        <v>0</v>
      </c>
    </row>
    <row r="58" spans="1:5" ht="14.25" customHeight="1">
      <c r="A58" s="56"/>
      <c r="B58" s="37"/>
      <c r="C58" s="79">
        <v>0</v>
      </c>
    </row>
    <row r="59" spans="1:5" ht="14.25" customHeight="1">
      <c r="A59" s="56" t="s">
        <v>41</v>
      </c>
      <c r="B59" s="77">
        <v>0</v>
      </c>
      <c r="C59" s="80">
        <v>0</v>
      </c>
    </row>
    <row r="60" spans="1:5" ht="14.25" customHeight="1">
      <c r="A60" s="57"/>
      <c r="B60" s="49"/>
      <c r="C60" s="81">
        <v>0</v>
      </c>
    </row>
    <row r="61" spans="1:5" ht="14.25" customHeight="1">
      <c r="A61" s="82"/>
      <c r="B61" s="75">
        <f>SUM(B56:B60)</f>
        <v>0</v>
      </c>
      <c r="C61" s="83">
        <f>SUM(C56:C60)</f>
        <v>0</v>
      </c>
    </row>
    <row r="62" spans="1:5" ht="14.25" customHeight="1">
      <c r="A62" s="82"/>
      <c r="B62" s="84"/>
      <c r="C62" s="84"/>
    </row>
    <row r="63" spans="1:5" ht="14.25" customHeight="1">
      <c r="A63" s="51" t="s">
        <v>42</v>
      </c>
    </row>
    <row r="64" spans="1:5" ht="14.25" customHeight="1">
      <c r="A64" s="76"/>
    </row>
    <row r="65" spans="1:5" ht="27.75" customHeight="1">
      <c r="A65" s="85" t="s">
        <v>43</v>
      </c>
      <c r="B65" s="86" t="s">
        <v>8</v>
      </c>
      <c r="C65" s="86" t="s">
        <v>9</v>
      </c>
      <c r="D65" s="86" t="s">
        <v>44</v>
      </c>
      <c r="E65" s="87" t="s">
        <v>45</v>
      </c>
    </row>
    <row r="66" spans="1:5" ht="14.25" customHeight="1">
      <c r="A66" s="88" t="s">
        <v>46</v>
      </c>
      <c r="B66" s="89">
        <v>0</v>
      </c>
      <c r="C66" s="33">
        <v>0</v>
      </c>
      <c r="D66" s="33">
        <v>0</v>
      </c>
      <c r="E66" s="90">
        <v>0</v>
      </c>
    </row>
    <row r="67" spans="1:5" ht="14.25" customHeight="1">
      <c r="A67" s="88"/>
      <c r="B67" s="37"/>
      <c r="C67" s="37">
        <v>0</v>
      </c>
      <c r="D67" s="37">
        <v>0</v>
      </c>
      <c r="E67" s="91">
        <v>0</v>
      </c>
    </row>
    <row r="68" spans="1:5" ht="14.25" customHeight="1">
      <c r="A68" s="88"/>
      <c r="B68" s="37"/>
      <c r="C68" s="37">
        <v>0</v>
      </c>
      <c r="D68" s="37">
        <v>0</v>
      </c>
      <c r="E68" s="91">
        <v>0</v>
      </c>
    </row>
    <row r="69" spans="1:5" ht="14.25" customHeight="1">
      <c r="A69" s="92"/>
      <c r="B69" s="93"/>
      <c r="C69" s="93">
        <v>0</v>
      </c>
      <c r="D69" s="93">
        <v>0</v>
      </c>
      <c r="E69" s="94">
        <v>0</v>
      </c>
    </row>
    <row r="70" spans="1:5" ht="15" customHeight="1">
      <c r="A70" s="82"/>
      <c r="B70" s="95">
        <f>SUM(B65:B69)</f>
        <v>0</v>
      </c>
      <c r="C70" s="96">
        <v>0</v>
      </c>
      <c r="D70" s="96">
        <v>0</v>
      </c>
      <c r="E70" s="96">
        <v>0</v>
      </c>
    </row>
    <row r="71" spans="1:5">
      <c r="A71" s="82"/>
      <c r="B71" s="97"/>
      <c r="C71" s="97"/>
      <c r="D71" s="97"/>
      <c r="E71" s="98"/>
    </row>
    <row r="72" spans="1:5">
      <c r="A72" s="82"/>
      <c r="B72" s="97"/>
      <c r="C72" s="97"/>
      <c r="D72" s="97"/>
      <c r="E72" s="98"/>
    </row>
    <row r="73" spans="1:5" ht="26.25" customHeight="1">
      <c r="A73" s="85" t="s">
        <v>47</v>
      </c>
      <c r="B73" s="86" t="s">
        <v>8</v>
      </c>
      <c r="C73" s="86" t="s">
        <v>9</v>
      </c>
      <c r="D73" s="87" t="s">
        <v>48</v>
      </c>
      <c r="E73" s="98"/>
    </row>
    <row r="74" spans="1:5">
      <c r="A74" s="99" t="s">
        <v>49</v>
      </c>
      <c r="B74" s="89">
        <v>0</v>
      </c>
      <c r="C74" s="37">
        <v>0</v>
      </c>
      <c r="D74" s="79">
        <v>0</v>
      </c>
      <c r="E74" s="98"/>
    </row>
    <row r="75" spans="1:5">
      <c r="A75" s="100"/>
      <c r="B75" s="93"/>
      <c r="C75" s="93">
        <v>0</v>
      </c>
      <c r="D75" s="101">
        <v>0</v>
      </c>
      <c r="E75" s="98"/>
    </row>
    <row r="76" spans="1:5" ht="16.5" customHeight="1">
      <c r="A76" s="57"/>
      <c r="B76" s="95">
        <f>SUM(B74:B75)</f>
        <v>0</v>
      </c>
      <c r="C76" s="102"/>
      <c r="D76" s="102"/>
      <c r="E76" s="98"/>
    </row>
    <row r="77" spans="1:5">
      <c r="A77" s="82"/>
      <c r="B77" s="97"/>
      <c r="C77" s="97"/>
      <c r="D77" s="97"/>
      <c r="E77" s="98"/>
    </row>
    <row r="78" spans="1:5">
      <c r="A78" s="51" t="s">
        <v>50</v>
      </c>
    </row>
    <row r="79" spans="1:5">
      <c r="A79" s="76"/>
    </row>
    <row r="80" spans="1:5" ht="24" customHeight="1">
      <c r="A80" s="103" t="s">
        <v>51</v>
      </c>
      <c r="B80" s="86" t="s">
        <v>52</v>
      </c>
      <c r="C80" s="86" t="s">
        <v>53</v>
      </c>
      <c r="D80" s="87" t="s">
        <v>54</v>
      </c>
    </row>
    <row r="81" spans="1:5">
      <c r="A81" s="104" t="s">
        <v>55</v>
      </c>
      <c r="B81" s="105">
        <f>SUM(B82:B84)</f>
        <v>37442337.859999999</v>
      </c>
      <c r="C81" s="105">
        <f>SUM(C82:C84)</f>
        <v>37442337.859999999</v>
      </c>
      <c r="D81" s="106">
        <f>SUM(D82:D84)</f>
        <v>0</v>
      </c>
    </row>
    <row r="82" spans="1:5">
      <c r="A82" s="107" t="s">
        <v>56</v>
      </c>
      <c r="B82" s="108">
        <v>1485312</v>
      </c>
      <c r="C82" s="108">
        <v>1485312</v>
      </c>
      <c r="D82" s="109">
        <v>0</v>
      </c>
    </row>
    <row r="83" spans="1:5">
      <c r="A83" s="107" t="s">
        <v>57</v>
      </c>
      <c r="B83" s="108">
        <v>35957025.859999999</v>
      </c>
      <c r="C83" s="108">
        <v>35957025.859999999</v>
      </c>
      <c r="D83" s="109">
        <v>0</v>
      </c>
    </row>
    <row r="84" spans="1:5">
      <c r="A84" s="107" t="s">
        <v>58</v>
      </c>
      <c r="B84" s="108">
        <v>0</v>
      </c>
      <c r="C84" s="108">
        <v>0</v>
      </c>
      <c r="D84" s="109">
        <v>0</v>
      </c>
    </row>
    <row r="85" spans="1:5">
      <c r="A85" s="110"/>
      <c r="B85" s="111"/>
      <c r="C85" s="112"/>
      <c r="D85" s="113"/>
    </row>
    <row r="86" spans="1:5">
      <c r="A86" s="110" t="s">
        <v>59</v>
      </c>
      <c r="B86" s="114">
        <f>SUM(B87:B111)</f>
        <v>160677011.52999997</v>
      </c>
      <c r="C86" s="114">
        <f>SUM(C87:C111)</f>
        <v>161108245.77999997</v>
      </c>
      <c r="D86" s="114">
        <f>SUM(D87:D111)</f>
        <v>431234.25</v>
      </c>
      <c r="E86" s="115"/>
    </row>
    <row r="87" spans="1:5">
      <c r="A87" s="107" t="s">
        <v>60</v>
      </c>
      <c r="B87" s="108">
        <v>260913.64</v>
      </c>
      <c r="C87" s="108">
        <v>281326.05</v>
      </c>
      <c r="D87" s="109">
        <v>20412.409999999974</v>
      </c>
      <c r="E87" s="24"/>
    </row>
    <row r="88" spans="1:5">
      <c r="A88" s="107" t="s">
        <v>61</v>
      </c>
      <c r="B88" s="108">
        <v>1241435.93</v>
      </c>
      <c r="C88" s="108">
        <v>1241435.93</v>
      </c>
      <c r="D88" s="109">
        <v>0</v>
      </c>
      <c r="E88" s="24"/>
    </row>
    <row r="89" spans="1:5">
      <c r="A89" s="107" t="s">
        <v>62</v>
      </c>
      <c r="B89" s="108">
        <v>4267.24</v>
      </c>
      <c r="C89" s="108">
        <v>9989.08</v>
      </c>
      <c r="D89" s="109">
        <v>5721.84</v>
      </c>
      <c r="E89" s="24"/>
    </row>
    <row r="90" spans="1:5">
      <c r="A90" s="107" t="s">
        <v>63</v>
      </c>
      <c r="B90" s="108">
        <v>10427661.26</v>
      </c>
      <c r="C90" s="108">
        <v>10802661.26</v>
      </c>
      <c r="D90" s="109">
        <v>375000</v>
      </c>
      <c r="E90" s="24"/>
    </row>
    <row r="91" spans="1:5">
      <c r="A91" s="107" t="s">
        <v>64</v>
      </c>
      <c r="B91" s="108">
        <v>6195931.1100000003</v>
      </c>
      <c r="C91" s="108">
        <v>6195931.1100000003</v>
      </c>
      <c r="D91" s="109">
        <v>0</v>
      </c>
      <c r="E91" s="24"/>
    </row>
    <row r="92" spans="1:5">
      <c r="A92" s="107" t="s">
        <v>65</v>
      </c>
      <c r="B92" s="108">
        <v>489761.47</v>
      </c>
      <c r="C92" s="108">
        <v>489761.47</v>
      </c>
      <c r="D92" s="109">
        <v>0</v>
      </c>
      <c r="E92" s="24"/>
    </row>
    <row r="93" spans="1:5">
      <c r="A93" s="107" t="s">
        <v>66</v>
      </c>
      <c r="B93" s="108">
        <v>2180330.66</v>
      </c>
      <c r="C93" s="108">
        <v>2180330.66</v>
      </c>
      <c r="D93" s="109">
        <v>0</v>
      </c>
      <c r="E93" s="24"/>
    </row>
    <row r="94" spans="1:5">
      <c r="A94" s="107" t="s">
        <v>67</v>
      </c>
      <c r="B94" s="108">
        <v>830932.61</v>
      </c>
      <c r="C94" s="108">
        <v>830932.61</v>
      </c>
      <c r="D94" s="109">
        <v>0</v>
      </c>
      <c r="E94" s="24"/>
    </row>
    <row r="95" spans="1:5">
      <c r="A95" s="107" t="s">
        <v>68</v>
      </c>
      <c r="B95" s="108">
        <v>2690862.59</v>
      </c>
      <c r="C95" s="108">
        <v>2690862.59</v>
      </c>
      <c r="D95" s="109">
        <v>0</v>
      </c>
      <c r="E95" s="24"/>
    </row>
    <row r="96" spans="1:5">
      <c r="A96" s="107" t="s">
        <v>69</v>
      </c>
      <c r="B96" s="108">
        <v>57875</v>
      </c>
      <c r="C96" s="108">
        <v>57875</v>
      </c>
      <c r="D96" s="109">
        <v>0</v>
      </c>
      <c r="E96" s="24"/>
    </row>
    <row r="97" spans="1:5">
      <c r="A97" s="107" t="s">
        <v>70</v>
      </c>
      <c r="B97" s="108">
        <v>1642775</v>
      </c>
      <c r="C97" s="108">
        <v>1642775</v>
      </c>
      <c r="D97" s="109">
        <v>0</v>
      </c>
      <c r="E97" s="24"/>
    </row>
    <row r="98" spans="1:5">
      <c r="A98" s="107" t="s">
        <v>71</v>
      </c>
      <c r="B98" s="108">
        <v>3546284.88</v>
      </c>
      <c r="C98" s="108">
        <v>3546284.88</v>
      </c>
      <c r="D98" s="109">
        <v>0</v>
      </c>
      <c r="E98" s="24"/>
    </row>
    <row r="99" spans="1:5">
      <c r="A99" s="107" t="s">
        <v>72</v>
      </c>
      <c r="B99" s="108">
        <v>156178.97</v>
      </c>
      <c r="C99" s="108">
        <v>156178.97</v>
      </c>
      <c r="D99" s="109">
        <v>0</v>
      </c>
      <c r="E99" s="24"/>
    </row>
    <row r="100" spans="1:5">
      <c r="A100" s="107" t="s">
        <v>73</v>
      </c>
      <c r="B100" s="108">
        <v>367000</v>
      </c>
      <c r="C100" s="108">
        <v>367000</v>
      </c>
      <c r="D100" s="109">
        <v>0</v>
      </c>
      <c r="E100" s="24"/>
    </row>
    <row r="101" spans="1:5">
      <c r="A101" s="107" t="s">
        <v>74</v>
      </c>
      <c r="B101" s="108">
        <v>45418</v>
      </c>
      <c r="C101" s="108">
        <v>45418</v>
      </c>
      <c r="D101" s="109">
        <v>0</v>
      </c>
      <c r="E101" s="24"/>
    </row>
    <row r="102" spans="1:5">
      <c r="A102" s="107" t="s">
        <v>75</v>
      </c>
      <c r="B102" s="108">
        <v>134392.29999999999</v>
      </c>
      <c r="C102" s="108">
        <v>164492.29999999999</v>
      </c>
      <c r="D102" s="109">
        <v>30100</v>
      </c>
      <c r="E102" s="24"/>
    </row>
    <row r="103" spans="1:5">
      <c r="A103" s="107" t="s">
        <v>76</v>
      </c>
      <c r="B103" s="108">
        <v>57816000.82</v>
      </c>
      <c r="C103" s="108">
        <v>57816000.82</v>
      </c>
      <c r="D103" s="109">
        <v>0</v>
      </c>
      <c r="E103" s="24"/>
    </row>
    <row r="104" spans="1:5">
      <c r="A104" s="107" t="s">
        <v>77</v>
      </c>
      <c r="B104" s="108">
        <v>66880551.420000002</v>
      </c>
      <c r="C104" s="108">
        <v>66880551.420000002</v>
      </c>
      <c r="D104" s="109">
        <v>0</v>
      </c>
      <c r="E104" s="24"/>
    </row>
    <row r="105" spans="1:5">
      <c r="A105" s="107" t="s">
        <v>78</v>
      </c>
      <c r="B105" s="108">
        <v>4332162</v>
      </c>
      <c r="C105" s="108">
        <v>4332162</v>
      </c>
      <c r="D105" s="109">
        <v>0</v>
      </c>
      <c r="E105" s="24"/>
    </row>
    <row r="106" spans="1:5">
      <c r="A106" s="107" t="s">
        <v>79</v>
      </c>
      <c r="B106" s="108">
        <v>919561.5</v>
      </c>
      <c r="C106" s="108">
        <v>919561.5</v>
      </c>
      <c r="D106" s="109">
        <v>0</v>
      </c>
      <c r="E106" s="24"/>
    </row>
    <row r="107" spans="1:5">
      <c r="A107" s="107" t="s">
        <v>80</v>
      </c>
      <c r="B107" s="108">
        <v>25411.63</v>
      </c>
      <c r="C107" s="108">
        <v>25411.63</v>
      </c>
      <c r="D107" s="109">
        <v>0</v>
      </c>
      <c r="E107" s="24"/>
    </row>
    <row r="108" spans="1:5">
      <c r="A108" s="107" t="s">
        <v>81</v>
      </c>
      <c r="B108" s="108">
        <v>37206.26</v>
      </c>
      <c r="C108" s="108">
        <v>37206.26</v>
      </c>
      <c r="D108" s="109">
        <v>0</v>
      </c>
      <c r="E108" s="24"/>
    </row>
    <row r="109" spans="1:5">
      <c r="A109" s="107" t="s">
        <v>82</v>
      </c>
      <c r="B109" s="108">
        <v>379254.83</v>
      </c>
      <c r="C109" s="108">
        <v>379254.83</v>
      </c>
      <c r="D109" s="109">
        <v>0</v>
      </c>
      <c r="E109" s="24"/>
    </row>
    <row r="110" spans="1:5">
      <c r="A110" s="107" t="s">
        <v>83</v>
      </c>
      <c r="B110" s="108">
        <v>7170</v>
      </c>
      <c r="C110" s="108">
        <v>7170</v>
      </c>
      <c r="D110" s="109">
        <v>0</v>
      </c>
      <c r="E110" s="24"/>
    </row>
    <row r="111" spans="1:5">
      <c r="A111" s="107" t="s">
        <v>84</v>
      </c>
      <c r="B111" s="108">
        <v>7672.41</v>
      </c>
      <c r="C111" s="108">
        <v>7672.41</v>
      </c>
      <c r="D111" s="109">
        <v>0</v>
      </c>
      <c r="E111" s="24"/>
    </row>
    <row r="112" spans="1:5" ht="15" customHeight="1">
      <c r="A112" s="110"/>
      <c r="B112" s="112"/>
      <c r="C112" s="112"/>
      <c r="D112" s="109"/>
    </row>
    <row r="113" spans="1:4">
      <c r="A113" s="110" t="s">
        <v>85</v>
      </c>
      <c r="B113" s="114">
        <f>SUM(B114:B131)</f>
        <v>-109355726.55000001</v>
      </c>
      <c r="C113" s="114">
        <f>SUM(C114:C131)</f>
        <v>-109355726.55000001</v>
      </c>
      <c r="D113" s="114">
        <f t="shared" ref="D113:D131" si="0">+C113-B113</f>
        <v>0</v>
      </c>
    </row>
    <row r="114" spans="1:4">
      <c r="A114" s="107" t="s">
        <v>86</v>
      </c>
      <c r="B114" s="108">
        <v>-18806650.260000002</v>
      </c>
      <c r="C114" s="108">
        <v>-18806650.260000002</v>
      </c>
      <c r="D114" s="109">
        <v>0</v>
      </c>
    </row>
    <row r="115" spans="1:4">
      <c r="A115" s="107" t="s">
        <v>87</v>
      </c>
      <c r="B115" s="108">
        <v>-511836.99</v>
      </c>
      <c r="C115" s="108">
        <v>-511836.99</v>
      </c>
      <c r="D115" s="109">
        <v>0</v>
      </c>
    </row>
    <row r="116" spans="1:4">
      <c r="A116" s="107" t="s">
        <v>88</v>
      </c>
      <c r="B116" s="108">
        <v>-2880.39</v>
      </c>
      <c r="C116" s="108">
        <v>-2880.39</v>
      </c>
      <c r="D116" s="109">
        <v>0</v>
      </c>
    </row>
    <row r="117" spans="1:4">
      <c r="A117" s="107" t="s">
        <v>89</v>
      </c>
      <c r="B117" s="108">
        <v>-5370.68</v>
      </c>
      <c r="C117" s="108">
        <v>-5370.68</v>
      </c>
      <c r="D117" s="109">
        <v>0</v>
      </c>
    </row>
    <row r="118" spans="1:4">
      <c r="A118" s="107" t="s">
        <v>90</v>
      </c>
      <c r="B118" s="108">
        <v>-10904827.41</v>
      </c>
      <c r="C118" s="108">
        <v>-10904827.41</v>
      </c>
      <c r="D118" s="109">
        <v>0</v>
      </c>
    </row>
    <row r="119" spans="1:4">
      <c r="A119" s="107" t="s">
        <v>91</v>
      </c>
      <c r="B119" s="108">
        <v>-1800552.3</v>
      </c>
      <c r="C119" s="108">
        <v>-1800552.3</v>
      </c>
      <c r="D119" s="109">
        <v>0</v>
      </c>
    </row>
    <row r="120" spans="1:4">
      <c r="A120" s="107" t="s">
        <v>92</v>
      </c>
      <c r="B120" s="108">
        <v>-436704.78</v>
      </c>
      <c r="C120" s="108">
        <v>-436704.78</v>
      </c>
      <c r="D120" s="109">
        <v>0</v>
      </c>
    </row>
    <row r="121" spans="1:4">
      <c r="A121" s="107" t="s">
        <v>93</v>
      </c>
      <c r="B121" s="108">
        <v>-488263.54</v>
      </c>
      <c r="C121" s="108">
        <v>-488263.54</v>
      </c>
      <c r="D121" s="109">
        <v>0</v>
      </c>
    </row>
    <row r="122" spans="1:4">
      <c r="A122" s="107" t="s">
        <v>94</v>
      </c>
      <c r="B122" s="108">
        <v>-42441.67</v>
      </c>
      <c r="C122" s="108">
        <v>-42441.67</v>
      </c>
      <c r="D122" s="109">
        <v>0</v>
      </c>
    </row>
    <row r="123" spans="1:4">
      <c r="A123" s="107" t="s">
        <v>95</v>
      </c>
      <c r="B123" s="108">
        <v>-4441678.63</v>
      </c>
      <c r="C123" s="108">
        <v>-4441678.63</v>
      </c>
      <c r="D123" s="109">
        <v>0</v>
      </c>
    </row>
    <row r="124" spans="1:4">
      <c r="A124" s="107" t="s">
        <v>96</v>
      </c>
      <c r="B124" s="108">
        <v>-377411.93</v>
      </c>
      <c r="C124" s="108">
        <v>-377411.93</v>
      </c>
      <c r="D124" s="109">
        <v>0</v>
      </c>
    </row>
    <row r="125" spans="1:4">
      <c r="A125" s="107" t="s">
        <v>97</v>
      </c>
      <c r="B125" s="108">
        <v>-31035.599999999999</v>
      </c>
      <c r="C125" s="108">
        <v>-31035.599999999999</v>
      </c>
      <c r="D125" s="109">
        <v>0</v>
      </c>
    </row>
    <row r="126" spans="1:4">
      <c r="A126" s="107" t="s">
        <v>98</v>
      </c>
      <c r="B126" s="108">
        <v>-26680.720000000001</v>
      </c>
      <c r="C126" s="108">
        <v>-26680.720000000001</v>
      </c>
      <c r="D126" s="109">
        <v>0</v>
      </c>
    </row>
    <row r="127" spans="1:4">
      <c r="A127" s="107" t="s">
        <v>99</v>
      </c>
      <c r="B127" s="108">
        <v>-68222384.040000007</v>
      </c>
      <c r="C127" s="108">
        <v>-68222384.040000007</v>
      </c>
      <c r="D127" s="109">
        <v>0</v>
      </c>
    </row>
    <row r="128" spans="1:4">
      <c r="A128" s="107" t="s">
        <v>100</v>
      </c>
      <c r="B128" s="108">
        <v>-3165516.34</v>
      </c>
      <c r="C128" s="108">
        <v>-3165516.34</v>
      </c>
      <c r="D128" s="109">
        <v>0</v>
      </c>
    </row>
    <row r="129" spans="1:4">
      <c r="A129" s="107" t="s">
        <v>101</v>
      </c>
      <c r="B129" s="108">
        <v>-18059.41</v>
      </c>
      <c r="C129" s="108">
        <v>-18059.41</v>
      </c>
      <c r="D129" s="109">
        <v>0</v>
      </c>
    </row>
    <row r="130" spans="1:4">
      <c r="A130" s="107" t="s">
        <v>102</v>
      </c>
      <c r="B130" s="108">
        <v>-73431.86</v>
      </c>
      <c r="C130" s="108">
        <v>-73431.86</v>
      </c>
      <c r="D130" s="109">
        <v>0</v>
      </c>
    </row>
    <row r="131" spans="1:4">
      <c r="A131" s="107" t="s">
        <v>103</v>
      </c>
      <c r="B131" s="108">
        <v>0</v>
      </c>
      <c r="C131" s="108">
        <v>0</v>
      </c>
      <c r="D131" s="109">
        <v>0</v>
      </c>
    </row>
    <row r="132" spans="1:4">
      <c r="A132" s="92"/>
      <c r="B132" s="116"/>
      <c r="C132" s="116"/>
      <c r="D132" s="117"/>
    </row>
    <row r="133" spans="1:4" ht="18" customHeight="1">
      <c r="B133" s="118">
        <f>+B113+B86+B81</f>
        <v>88763622.839999959</v>
      </c>
      <c r="C133" s="118">
        <f>+C113+C86+C81</f>
        <v>89194857.089999959</v>
      </c>
      <c r="D133" s="118">
        <f>+D113+D86+D81</f>
        <v>431234.25</v>
      </c>
    </row>
    <row r="134" spans="1:4" ht="13.5" customHeight="1"/>
    <row r="135" spans="1:4" ht="21.75" customHeight="1">
      <c r="A135" s="85" t="s">
        <v>104</v>
      </c>
      <c r="B135" s="86" t="s">
        <v>52</v>
      </c>
      <c r="C135" s="86" t="s">
        <v>53</v>
      </c>
      <c r="D135" s="87" t="s">
        <v>54</v>
      </c>
    </row>
    <row r="136" spans="1:4">
      <c r="A136" s="119" t="s">
        <v>105</v>
      </c>
      <c r="B136" s="33"/>
      <c r="C136" s="33"/>
      <c r="D136" s="120"/>
    </row>
    <row r="137" spans="1:4">
      <c r="A137" s="99"/>
      <c r="B137" s="37"/>
      <c r="C137" s="37"/>
      <c r="D137" s="79"/>
    </row>
    <row r="138" spans="1:4">
      <c r="A138" s="99" t="s">
        <v>106</v>
      </c>
      <c r="B138" s="37"/>
      <c r="C138" s="37"/>
      <c r="D138" s="79"/>
    </row>
    <row r="139" spans="1:4">
      <c r="A139" s="99"/>
      <c r="B139" s="37"/>
      <c r="C139" s="37"/>
      <c r="D139" s="79"/>
    </row>
    <row r="140" spans="1:4" ht="25.5">
      <c r="A140" s="121" t="s">
        <v>85</v>
      </c>
      <c r="B140" s="37"/>
      <c r="C140" s="37"/>
      <c r="D140" s="79"/>
    </row>
    <row r="141" spans="1:4">
      <c r="A141" s="122" t="s">
        <v>103</v>
      </c>
      <c r="B141" s="123">
        <v>0</v>
      </c>
      <c r="C141" s="123">
        <v>0</v>
      </c>
      <c r="D141" s="109">
        <f t="shared" ref="D141" si="1">+C141-B141</f>
        <v>0</v>
      </c>
    </row>
    <row r="142" spans="1:4">
      <c r="A142" s="100"/>
      <c r="B142" s="93"/>
      <c r="C142" s="93"/>
      <c r="D142" s="101"/>
    </row>
    <row r="143" spans="1:4" ht="16.5" customHeight="1">
      <c r="B143" s="118">
        <f>SUM(B140:B142)</f>
        <v>0</v>
      </c>
      <c r="C143" s="118">
        <f>SUM(C140:C142)</f>
        <v>0</v>
      </c>
      <c r="D143" s="118">
        <f>SUM(D140:D142)</f>
        <v>0</v>
      </c>
    </row>
    <row r="145" spans="1:5" ht="27" customHeight="1">
      <c r="A145" s="85" t="s">
        <v>107</v>
      </c>
      <c r="B145" s="87" t="s">
        <v>8</v>
      </c>
    </row>
    <row r="146" spans="1:5" ht="25.5">
      <c r="A146" s="124" t="s">
        <v>108</v>
      </c>
      <c r="B146" s="125">
        <v>0</v>
      </c>
    </row>
    <row r="147" spans="1:5">
      <c r="A147" s="99"/>
      <c r="B147" s="79"/>
    </row>
    <row r="148" spans="1:5">
      <c r="A148" s="100"/>
      <c r="B148" s="101"/>
    </row>
    <row r="149" spans="1:5" ht="15" customHeight="1">
      <c r="B149" s="126">
        <f>SUM(B146:B148)</f>
        <v>0</v>
      </c>
    </row>
    <row r="151" spans="1:5" ht="22.5" customHeight="1">
      <c r="A151" s="127" t="s">
        <v>109</v>
      </c>
      <c r="B151" s="128" t="s">
        <v>8</v>
      </c>
      <c r="C151" s="129" t="s">
        <v>110</v>
      </c>
    </row>
    <row r="152" spans="1:5">
      <c r="A152" s="119">
        <v>1190</v>
      </c>
      <c r="B152" s="130">
        <f>+B153</f>
        <v>283176.87</v>
      </c>
      <c r="C152" s="131"/>
    </row>
    <row r="153" spans="1:5">
      <c r="A153" s="132" t="s">
        <v>111</v>
      </c>
      <c r="B153" s="133">
        <v>283176.87</v>
      </c>
      <c r="C153" s="134"/>
      <c r="D153" s="135"/>
    </row>
    <row r="154" spans="1:5">
      <c r="A154" s="136"/>
      <c r="B154" s="137"/>
      <c r="C154" s="138"/>
    </row>
    <row r="155" spans="1:5" ht="14.25" customHeight="1">
      <c r="B155" s="139">
        <f>+B152</f>
        <v>283176.87</v>
      </c>
      <c r="C155" s="140"/>
    </row>
    <row r="157" spans="1:5">
      <c r="A157" s="141" t="s">
        <v>112</v>
      </c>
    </row>
    <row r="158" spans="1:5">
      <c r="E158" s="142"/>
    </row>
    <row r="159" spans="1:5" ht="20.25" customHeight="1">
      <c r="A159" s="127" t="s">
        <v>113</v>
      </c>
      <c r="B159" s="143" t="s">
        <v>8</v>
      </c>
      <c r="C159" s="144" t="s">
        <v>24</v>
      </c>
      <c r="D159" s="145" t="s">
        <v>25</v>
      </c>
      <c r="E159" s="142"/>
    </row>
    <row r="160" spans="1:5">
      <c r="A160" s="104" t="s">
        <v>114</v>
      </c>
      <c r="B160" s="146">
        <f>SUM(B161:B185)</f>
        <v>-1895644.5</v>
      </c>
      <c r="C160" s="147">
        <f>SUM(C168:C185)</f>
        <v>0</v>
      </c>
      <c r="D160" s="147">
        <f>SUM(D168:D185)</f>
        <v>0</v>
      </c>
      <c r="E160" s="142"/>
    </row>
    <row r="161" spans="1:6">
      <c r="A161" s="148" t="s">
        <v>115</v>
      </c>
      <c r="B161" s="108">
        <v>0</v>
      </c>
      <c r="C161" s="108">
        <v>0</v>
      </c>
      <c r="D161" s="108">
        <v>0</v>
      </c>
      <c r="E161" s="142"/>
    </row>
    <row r="162" spans="1:6">
      <c r="A162" s="148" t="s">
        <v>116</v>
      </c>
      <c r="B162" s="108">
        <v>0</v>
      </c>
      <c r="C162" s="108">
        <v>0</v>
      </c>
      <c r="D162" s="108">
        <v>0</v>
      </c>
      <c r="E162" s="142"/>
      <c r="F162" s="149"/>
    </row>
    <row r="163" spans="1:6">
      <c r="A163" s="148" t="s">
        <v>117</v>
      </c>
      <c r="B163" s="108">
        <v>0</v>
      </c>
      <c r="C163" s="108">
        <v>0</v>
      </c>
      <c r="D163" s="108">
        <v>0</v>
      </c>
      <c r="E163" s="142"/>
      <c r="F163" s="149"/>
    </row>
    <row r="164" spans="1:6">
      <c r="A164" s="148" t="s">
        <v>118</v>
      </c>
      <c r="B164" s="108">
        <v>0</v>
      </c>
      <c r="C164" s="108">
        <v>0</v>
      </c>
      <c r="D164" s="108">
        <v>0</v>
      </c>
      <c r="E164" s="142"/>
      <c r="F164" s="149"/>
    </row>
    <row r="165" spans="1:6">
      <c r="A165" s="148" t="s">
        <v>119</v>
      </c>
      <c r="B165" s="108">
        <v>0</v>
      </c>
      <c r="C165" s="108">
        <v>0</v>
      </c>
      <c r="D165" s="108">
        <v>0</v>
      </c>
      <c r="E165" s="142"/>
      <c r="F165" s="149"/>
    </row>
    <row r="166" spans="1:6">
      <c r="A166" s="148" t="s">
        <v>120</v>
      </c>
      <c r="B166" s="108">
        <v>-61280.959999999999</v>
      </c>
      <c r="C166" s="150">
        <v>0</v>
      </c>
      <c r="D166" s="151">
        <v>0</v>
      </c>
      <c r="E166" s="142"/>
      <c r="F166" s="149"/>
    </row>
    <row r="167" spans="1:6">
      <c r="A167" s="148" t="s">
        <v>121</v>
      </c>
      <c r="B167" s="152">
        <v>4802.79</v>
      </c>
      <c r="C167" s="150">
        <v>0</v>
      </c>
      <c r="D167" s="151">
        <v>0</v>
      </c>
      <c r="E167" s="142"/>
      <c r="F167" s="149"/>
    </row>
    <row r="168" spans="1:6" ht="15">
      <c r="A168" s="148" t="s">
        <v>122</v>
      </c>
      <c r="B168" s="108">
        <v>-417352.37</v>
      </c>
      <c r="C168" s="150">
        <v>0</v>
      </c>
      <c r="D168" s="151">
        <v>0</v>
      </c>
      <c r="E168" s="153"/>
      <c r="F168" s="149"/>
    </row>
    <row r="169" spans="1:6" ht="15">
      <c r="A169" s="148" t="s">
        <v>123</v>
      </c>
      <c r="B169" s="108">
        <v>-46768.61</v>
      </c>
      <c r="C169" s="150">
        <v>0</v>
      </c>
      <c r="D169" s="151">
        <v>0</v>
      </c>
      <c r="E169" s="153"/>
      <c r="F169" s="149"/>
    </row>
    <row r="170" spans="1:6" ht="15">
      <c r="A170" s="148" t="s">
        <v>124</v>
      </c>
      <c r="B170" s="108">
        <v>0</v>
      </c>
      <c r="C170" s="108">
        <v>0</v>
      </c>
      <c r="D170" s="108">
        <v>0</v>
      </c>
      <c r="E170" s="153"/>
      <c r="F170" s="149"/>
    </row>
    <row r="171" spans="1:6" ht="15">
      <c r="A171" s="148" t="s">
        <v>125</v>
      </c>
      <c r="B171" s="108">
        <v>0</v>
      </c>
      <c r="C171" s="108">
        <v>0</v>
      </c>
      <c r="D171" s="108">
        <v>0</v>
      </c>
      <c r="E171" s="153"/>
      <c r="F171" s="149"/>
    </row>
    <row r="172" spans="1:6" ht="15">
      <c r="A172" s="148" t="s">
        <v>126</v>
      </c>
      <c r="B172" s="108">
        <v>-0.11</v>
      </c>
      <c r="C172" s="150">
        <v>0</v>
      </c>
      <c r="D172" s="151">
        <v>0</v>
      </c>
      <c r="E172" s="153"/>
      <c r="F172" s="149"/>
    </row>
    <row r="173" spans="1:6" ht="15">
      <c r="A173" s="148" t="s">
        <v>127</v>
      </c>
      <c r="B173" s="108">
        <v>-0.09</v>
      </c>
      <c r="C173" s="150">
        <v>0</v>
      </c>
      <c r="D173" s="151">
        <v>0</v>
      </c>
      <c r="E173" s="153"/>
      <c r="F173" s="149"/>
    </row>
    <row r="174" spans="1:6" ht="15" customHeight="1">
      <c r="A174" s="148" t="s">
        <v>128</v>
      </c>
      <c r="B174" s="108">
        <v>0</v>
      </c>
      <c r="C174" s="108">
        <v>0</v>
      </c>
      <c r="D174" s="108">
        <v>0</v>
      </c>
      <c r="E174" s="153"/>
    </row>
    <row r="175" spans="1:6" ht="15" customHeight="1">
      <c r="A175" s="148" t="s">
        <v>129</v>
      </c>
      <c r="B175" s="108">
        <v>0</v>
      </c>
      <c r="C175" s="108">
        <v>0</v>
      </c>
      <c r="D175" s="108">
        <v>0</v>
      </c>
      <c r="E175" s="153"/>
    </row>
    <row r="176" spans="1:6" ht="15">
      <c r="A176" s="148" t="s">
        <v>130</v>
      </c>
      <c r="B176" s="108">
        <v>-405817.76</v>
      </c>
      <c r="C176" s="150">
        <v>0</v>
      </c>
      <c r="D176" s="151">
        <v>0</v>
      </c>
      <c r="E176" s="153"/>
      <c r="F176" s="149"/>
    </row>
    <row r="177" spans="1:6" ht="15">
      <c r="A177" s="148" t="s">
        <v>131</v>
      </c>
      <c r="B177" s="108">
        <v>-787808.81</v>
      </c>
      <c r="C177" s="150">
        <v>0</v>
      </c>
      <c r="D177" s="151">
        <v>0</v>
      </c>
      <c r="E177" s="153"/>
      <c r="F177" s="149"/>
    </row>
    <row r="178" spans="1:6" ht="16.5" customHeight="1">
      <c r="A178" s="148" t="s">
        <v>132</v>
      </c>
      <c r="B178" s="108">
        <v>-63256.87</v>
      </c>
      <c r="C178" s="150">
        <v>0</v>
      </c>
      <c r="D178" s="151">
        <v>0</v>
      </c>
      <c r="E178" s="153"/>
      <c r="F178" s="149"/>
    </row>
    <row r="179" spans="1:6" ht="16.5" customHeight="1">
      <c r="A179" s="148" t="s">
        <v>133</v>
      </c>
      <c r="B179" s="108">
        <v>-75.25</v>
      </c>
      <c r="C179" s="150">
        <v>0</v>
      </c>
      <c r="D179" s="151">
        <v>0</v>
      </c>
      <c r="E179" s="153"/>
      <c r="F179" s="149"/>
    </row>
    <row r="180" spans="1:6" ht="16.5" customHeight="1">
      <c r="A180" s="148" t="s">
        <v>134</v>
      </c>
      <c r="B180" s="108">
        <v>0</v>
      </c>
      <c r="C180" s="150">
        <v>0</v>
      </c>
      <c r="D180" s="151">
        <v>0</v>
      </c>
      <c r="E180" s="153"/>
      <c r="F180" s="149"/>
    </row>
    <row r="181" spans="1:6" ht="15">
      <c r="A181" s="148" t="s">
        <v>135</v>
      </c>
      <c r="B181" s="108">
        <v>-51682.66</v>
      </c>
      <c r="C181" s="150">
        <v>0</v>
      </c>
      <c r="D181" s="151">
        <v>0</v>
      </c>
      <c r="E181" s="153"/>
      <c r="F181" s="149"/>
    </row>
    <row r="182" spans="1:6" ht="15">
      <c r="A182" s="148" t="s">
        <v>136</v>
      </c>
      <c r="B182" s="108">
        <v>0</v>
      </c>
      <c r="C182" s="108">
        <v>0</v>
      </c>
      <c r="D182" s="108">
        <v>0</v>
      </c>
      <c r="E182" s="153"/>
    </row>
    <row r="183" spans="1:6" ht="20.25" customHeight="1">
      <c r="A183" s="148" t="s">
        <v>137</v>
      </c>
      <c r="B183" s="108">
        <v>0</v>
      </c>
      <c r="C183" s="108">
        <v>0</v>
      </c>
      <c r="D183" s="108">
        <v>0</v>
      </c>
      <c r="E183" s="153"/>
    </row>
    <row r="184" spans="1:6" ht="20.25" customHeight="1">
      <c r="A184" s="148" t="s">
        <v>138</v>
      </c>
      <c r="B184" s="108">
        <v>0</v>
      </c>
      <c r="C184" s="150">
        <v>0</v>
      </c>
      <c r="D184" s="151">
        <v>0</v>
      </c>
      <c r="E184" s="153"/>
    </row>
    <row r="185" spans="1:6">
      <c r="A185" s="148" t="s">
        <v>139</v>
      </c>
      <c r="B185" s="108">
        <v>-66403.8</v>
      </c>
      <c r="C185" s="108">
        <v>0</v>
      </c>
      <c r="D185" s="108">
        <v>0</v>
      </c>
      <c r="E185" s="142"/>
    </row>
    <row r="186" spans="1:6" ht="15">
      <c r="A186" s="154"/>
      <c r="B186" s="155"/>
      <c r="C186" s="156"/>
      <c r="D186" s="157"/>
      <c r="E186" s="142"/>
    </row>
    <row r="187" spans="1:6">
      <c r="A187" s="158" t="s">
        <v>140</v>
      </c>
      <c r="B187" s="159">
        <v>0</v>
      </c>
      <c r="C187" s="160">
        <v>0</v>
      </c>
      <c r="D187" s="161">
        <v>0</v>
      </c>
      <c r="E187" s="142"/>
    </row>
    <row r="188" spans="1:6">
      <c r="A188" s="92"/>
      <c r="B188" s="162"/>
      <c r="C188" s="163"/>
      <c r="D188" s="164"/>
    </row>
    <row r="189" spans="1:6" ht="16.5" customHeight="1">
      <c r="B189" s="139">
        <f>B160+B187</f>
        <v>-1895644.5</v>
      </c>
      <c r="C189" s="165">
        <f>SUM(C187:C188)</f>
        <v>0</v>
      </c>
      <c r="D189" s="165">
        <f>SUM(D187:D188)</f>
        <v>0</v>
      </c>
    </row>
    <row r="191" spans="1:6" ht="27.75" customHeight="1"/>
    <row r="192" spans="1:6">
      <c r="A192" s="166" t="s">
        <v>141</v>
      </c>
      <c r="B192" s="167" t="s">
        <v>8</v>
      </c>
      <c r="C192" s="29" t="s">
        <v>142</v>
      </c>
      <c r="D192" s="29" t="s">
        <v>110</v>
      </c>
    </row>
    <row r="193" spans="1:4">
      <c r="A193" s="168" t="s">
        <v>143</v>
      </c>
      <c r="B193" s="169" t="s">
        <v>144</v>
      </c>
      <c r="C193" s="170"/>
      <c r="D193" s="171"/>
    </row>
    <row r="194" spans="1:4">
      <c r="A194" s="172"/>
      <c r="B194" s="173"/>
      <c r="C194" s="174"/>
      <c r="D194" s="175"/>
    </row>
    <row r="195" spans="1:4" ht="15" customHeight="1">
      <c r="A195" s="176"/>
      <c r="B195" s="177"/>
      <c r="C195" s="178"/>
      <c r="D195" s="179"/>
    </row>
    <row r="196" spans="1:4">
      <c r="B196" s="75">
        <f>SUM(B194:B195)</f>
        <v>0</v>
      </c>
      <c r="C196" s="180"/>
      <c r="D196" s="180"/>
    </row>
    <row r="197" spans="1:4" ht="24" customHeight="1"/>
    <row r="198" spans="1:4" ht="25.5">
      <c r="A198" s="181" t="s">
        <v>145</v>
      </c>
      <c r="B198" s="182" t="s">
        <v>8</v>
      </c>
      <c r="C198" s="29" t="s">
        <v>142</v>
      </c>
      <c r="D198" s="29" t="s">
        <v>110</v>
      </c>
    </row>
    <row r="199" spans="1:4" ht="25.5">
      <c r="A199" s="183" t="s">
        <v>146</v>
      </c>
      <c r="B199" s="184" t="s">
        <v>144</v>
      </c>
      <c r="C199" s="170"/>
      <c r="D199" s="171"/>
    </row>
    <row r="200" spans="1:4">
      <c r="A200" s="185"/>
      <c r="B200" s="186"/>
      <c r="C200" s="174"/>
      <c r="D200" s="175"/>
    </row>
    <row r="201" spans="1:4" ht="16.5" customHeight="1">
      <c r="A201" s="187"/>
      <c r="B201" s="188"/>
      <c r="C201" s="178"/>
      <c r="D201" s="179"/>
    </row>
    <row r="202" spans="1:4">
      <c r="B202" s="75">
        <f>SUM(B200:B201)</f>
        <v>0</v>
      </c>
      <c r="C202" s="180"/>
      <c r="D202" s="180"/>
    </row>
    <row r="203" spans="1:4" ht="24" customHeight="1"/>
    <row r="204" spans="1:4">
      <c r="A204" s="166" t="s">
        <v>147</v>
      </c>
      <c r="B204" s="167" t="s">
        <v>8</v>
      </c>
      <c r="C204" s="29" t="s">
        <v>142</v>
      </c>
      <c r="D204" s="29" t="s">
        <v>110</v>
      </c>
    </row>
    <row r="205" spans="1:4">
      <c r="A205" s="30" t="s">
        <v>148</v>
      </c>
      <c r="B205" s="169" t="s">
        <v>144</v>
      </c>
      <c r="C205" s="170"/>
      <c r="D205" s="171"/>
    </row>
    <row r="206" spans="1:4">
      <c r="A206" s="172"/>
      <c r="B206" s="173"/>
      <c r="C206" s="174"/>
      <c r="D206" s="175"/>
    </row>
    <row r="207" spans="1:4" ht="18.75" customHeight="1">
      <c r="A207" s="189"/>
      <c r="B207" s="177"/>
      <c r="C207" s="178"/>
      <c r="D207" s="179"/>
    </row>
    <row r="208" spans="1:4" ht="12" customHeight="1">
      <c r="B208" s="75">
        <f>SUM(B206:B207)</f>
        <v>0</v>
      </c>
      <c r="C208" s="180"/>
      <c r="D208" s="180"/>
    </row>
    <row r="210" spans="1:5">
      <c r="A210" s="166" t="s">
        <v>149</v>
      </c>
      <c r="B210" s="167" t="s">
        <v>8</v>
      </c>
      <c r="C210" s="28" t="s">
        <v>142</v>
      </c>
      <c r="D210" s="28" t="s">
        <v>44</v>
      </c>
    </row>
    <row r="211" spans="1:5">
      <c r="A211" s="30" t="s">
        <v>150</v>
      </c>
      <c r="B211" s="190">
        <v>0</v>
      </c>
      <c r="C211" s="33">
        <v>0</v>
      </c>
      <c r="D211" s="33">
        <v>0</v>
      </c>
    </row>
    <row r="212" spans="1:5">
      <c r="A212" s="56"/>
      <c r="B212" s="37"/>
      <c r="C212" s="37">
        <v>0</v>
      </c>
      <c r="D212" s="37">
        <v>0</v>
      </c>
    </row>
    <row r="213" spans="1:5" ht="24" customHeight="1">
      <c r="A213" s="57"/>
      <c r="B213" s="191"/>
      <c r="C213" s="191">
        <v>0</v>
      </c>
      <c r="D213" s="191">
        <v>0</v>
      </c>
    </row>
    <row r="214" spans="1:5">
      <c r="B214" s="75">
        <f>SUM(B212:B213)</f>
        <v>0</v>
      </c>
      <c r="C214" s="180"/>
      <c r="D214" s="180"/>
    </row>
    <row r="216" spans="1:5">
      <c r="A216" s="21" t="s">
        <v>151</v>
      </c>
    </row>
    <row r="217" spans="1:5">
      <c r="A217" s="21" t="s">
        <v>152</v>
      </c>
    </row>
    <row r="219" spans="1:5">
      <c r="A219" s="192" t="s">
        <v>153</v>
      </c>
      <c r="B219" s="193" t="s">
        <v>8</v>
      </c>
      <c r="C219" s="63" t="s">
        <v>154</v>
      </c>
      <c r="D219" s="29" t="s">
        <v>44</v>
      </c>
    </row>
    <row r="220" spans="1:5">
      <c r="A220" s="30" t="s">
        <v>155</v>
      </c>
      <c r="B220" s="194">
        <f>SUM(B221:B221)</f>
        <v>25315674.379999999</v>
      </c>
      <c r="C220" s="195"/>
      <c r="D220" s="196"/>
      <c r="E220" s="9"/>
    </row>
    <row r="221" spans="1:5">
      <c r="A221" s="40" t="s">
        <v>156</v>
      </c>
      <c r="B221" s="197">
        <v>25315674.379999999</v>
      </c>
      <c r="C221" s="198"/>
      <c r="D221" s="54"/>
      <c r="E221" s="9"/>
    </row>
    <row r="222" spans="1:5">
      <c r="A222" s="40"/>
      <c r="B222" s="199"/>
      <c r="C222" s="200"/>
      <c r="D222" s="54"/>
      <c r="E222" s="9"/>
    </row>
    <row r="223" spans="1:5">
      <c r="A223" s="82" t="s">
        <v>157</v>
      </c>
      <c r="B223" s="201">
        <f>+B224</f>
        <v>0</v>
      </c>
      <c r="C223" s="70"/>
      <c r="D223" s="54"/>
      <c r="E223" s="9"/>
    </row>
    <row r="224" spans="1:5" ht="15" customHeight="1">
      <c r="A224" s="40" t="s">
        <v>158</v>
      </c>
      <c r="B224" s="197">
        <v>0</v>
      </c>
      <c r="C224" s="200"/>
      <c r="D224" s="54"/>
      <c r="E224" s="9"/>
    </row>
    <row r="225" spans="1:6" ht="15.75" customHeight="1">
      <c r="A225" s="202"/>
      <c r="B225" s="203"/>
      <c r="C225" s="70"/>
      <c r="D225" s="54"/>
      <c r="E225" s="9"/>
    </row>
    <row r="226" spans="1:6" ht="25.5">
      <c r="A226" s="204" t="s">
        <v>159</v>
      </c>
      <c r="B226" s="205">
        <f>SUM(B227:B230)</f>
        <v>45359345.280000001</v>
      </c>
      <c r="C226" s="70"/>
      <c r="D226" s="54"/>
      <c r="E226" s="38"/>
    </row>
    <row r="227" spans="1:6">
      <c r="A227" s="40" t="s">
        <v>160</v>
      </c>
      <c r="B227" s="197">
        <v>27167712.640000001</v>
      </c>
      <c r="C227" s="200"/>
      <c r="D227" s="206"/>
      <c r="E227" s="9"/>
    </row>
    <row r="228" spans="1:6">
      <c r="A228" s="40" t="s">
        <v>161</v>
      </c>
      <c r="B228" s="197">
        <v>1583286.24</v>
      </c>
      <c r="C228" s="200"/>
      <c r="D228" s="206"/>
      <c r="E228" s="38"/>
    </row>
    <row r="229" spans="1:6">
      <c r="A229" s="40" t="s">
        <v>162</v>
      </c>
      <c r="B229" s="197">
        <v>16367366.4</v>
      </c>
      <c r="C229" s="200"/>
      <c r="D229" s="206"/>
      <c r="E229" s="38"/>
      <c r="F229" s="207"/>
    </row>
    <row r="230" spans="1:6">
      <c r="A230" s="40" t="s">
        <v>163</v>
      </c>
      <c r="B230" s="197">
        <v>240980</v>
      </c>
      <c r="C230" s="200"/>
      <c r="D230" s="206"/>
      <c r="E230" s="38"/>
    </row>
    <row r="231" spans="1:6">
      <c r="A231" s="208"/>
      <c r="B231" s="209"/>
      <c r="C231" s="74"/>
      <c r="D231" s="58"/>
    </row>
    <row r="232" spans="1:6">
      <c r="A232" s="210"/>
      <c r="B232" s="211">
        <f>B226+B220+B223</f>
        <v>70675019.659999996</v>
      </c>
      <c r="C232" s="212"/>
      <c r="D232" s="180"/>
    </row>
    <row r="233" spans="1:6" ht="16.5" customHeight="1">
      <c r="A233" s="213"/>
    </row>
    <row r="234" spans="1:6">
      <c r="A234" s="213"/>
    </row>
    <row r="235" spans="1:6">
      <c r="A235" s="214" t="s">
        <v>164</v>
      </c>
      <c r="B235" s="215" t="s">
        <v>8</v>
      </c>
      <c r="C235" s="29" t="s">
        <v>154</v>
      </c>
      <c r="D235" s="29" t="s">
        <v>44</v>
      </c>
    </row>
    <row r="236" spans="1:6">
      <c r="A236" s="56" t="s">
        <v>165</v>
      </c>
      <c r="B236" s="105">
        <f>SUM(B237)</f>
        <v>350022.42</v>
      </c>
      <c r="C236" s="196"/>
      <c r="D236" s="196"/>
    </row>
    <row r="237" spans="1:6" ht="26.25" customHeight="1">
      <c r="A237" s="216" t="s">
        <v>166</v>
      </c>
      <c r="B237" s="197">
        <v>350022.42</v>
      </c>
      <c r="C237" s="200"/>
      <c r="D237" s="206"/>
    </row>
    <row r="238" spans="1:6">
      <c r="A238" s="217"/>
      <c r="B238" s="206"/>
      <c r="C238" s="206"/>
      <c r="D238" s="206"/>
    </row>
    <row r="239" spans="1:6">
      <c r="A239" s="218"/>
      <c r="B239" s="58"/>
      <c r="C239" s="58"/>
      <c r="D239" s="58"/>
    </row>
    <row r="240" spans="1:6">
      <c r="A240" s="213"/>
      <c r="B240" s="219">
        <f>+B236</f>
        <v>350022.42</v>
      </c>
      <c r="C240" s="180"/>
      <c r="D240" s="180"/>
    </row>
    <row r="241" spans="1:7">
      <c r="A241" s="213"/>
    </row>
    <row r="242" spans="1:7">
      <c r="A242" s="141" t="s">
        <v>167</v>
      </c>
      <c r="F242" s="9"/>
      <c r="G242" s="220"/>
    </row>
    <row r="243" spans="1:7" ht="9" customHeight="1">
      <c r="F243" s="221"/>
    </row>
    <row r="244" spans="1:7">
      <c r="A244" s="222" t="s">
        <v>168</v>
      </c>
      <c r="B244" s="128" t="s">
        <v>8</v>
      </c>
      <c r="C244" s="223" t="s">
        <v>169</v>
      </c>
      <c r="D244" s="87" t="s">
        <v>170</v>
      </c>
    </row>
    <row r="245" spans="1:7">
      <c r="A245" s="224" t="s">
        <v>171</v>
      </c>
      <c r="B245" s="225"/>
      <c r="C245" s="226"/>
      <c r="D245" s="227">
        <v>0</v>
      </c>
    </row>
    <row r="246" spans="1:7" ht="15">
      <c r="A246" s="66" t="s">
        <v>172</v>
      </c>
      <c r="B246" s="41">
        <v>7662191.8399999999</v>
      </c>
      <c r="C246" s="228">
        <v>0.13499</v>
      </c>
      <c r="D246" s="66"/>
      <c r="E246" s="229"/>
    </row>
    <row r="247" spans="1:7" ht="15">
      <c r="A247" s="66" t="s">
        <v>173</v>
      </c>
      <c r="B247" s="41">
        <v>3778366.69</v>
      </c>
      <c r="C247" s="228">
        <v>6.6566E-2</v>
      </c>
      <c r="D247" s="66"/>
      <c r="E247" s="229"/>
    </row>
    <row r="248" spans="1:7" ht="15">
      <c r="A248" s="66" t="s">
        <v>174</v>
      </c>
      <c r="B248" s="41">
        <v>99426.87</v>
      </c>
      <c r="C248" s="228">
        <v>1.7519999999999999E-3</v>
      </c>
      <c r="D248" s="66"/>
      <c r="E248" s="229"/>
    </row>
    <row r="249" spans="1:7" ht="15">
      <c r="A249" s="66" t="s">
        <v>175</v>
      </c>
      <c r="B249" s="41">
        <v>22634.29</v>
      </c>
      <c r="C249" s="228">
        <v>3.9899999999999999E-4</v>
      </c>
      <c r="D249" s="66"/>
      <c r="E249" s="229"/>
    </row>
    <row r="250" spans="1:7" ht="15">
      <c r="A250" s="66" t="s">
        <v>176</v>
      </c>
      <c r="B250" s="41">
        <v>420796.17</v>
      </c>
      <c r="C250" s="228">
        <v>7.4129999999999995E-3</v>
      </c>
      <c r="D250" s="66"/>
      <c r="E250" s="229"/>
    </row>
    <row r="251" spans="1:7" ht="15">
      <c r="A251" s="66" t="s">
        <v>177</v>
      </c>
      <c r="B251" s="41">
        <v>608037.66</v>
      </c>
      <c r="C251" s="228">
        <v>1.0711999999999999E-2</v>
      </c>
      <c r="D251" s="66"/>
      <c r="E251" s="229"/>
    </row>
    <row r="252" spans="1:7" ht="15">
      <c r="A252" s="66" t="s">
        <v>178</v>
      </c>
      <c r="B252" s="41">
        <v>5882810.5099999998</v>
      </c>
      <c r="C252" s="228">
        <v>0.103642</v>
      </c>
      <c r="D252" s="66"/>
      <c r="E252" s="229"/>
    </row>
    <row r="253" spans="1:7" ht="15">
      <c r="A253" s="66" t="s">
        <v>179</v>
      </c>
      <c r="B253" s="41">
        <v>2376496.83</v>
      </c>
      <c r="C253" s="228">
        <v>4.1867999999999995E-2</v>
      </c>
      <c r="D253" s="66"/>
      <c r="E253" s="229"/>
    </row>
    <row r="254" spans="1:7" ht="15">
      <c r="A254" s="66" t="s">
        <v>180</v>
      </c>
      <c r="B254" s="41">
        <v>127498.87</v>
      </c>
      <c r="C254" s="228">
        <v>2.2459999999999997E-3</v>
      </c>
      <c r="D254" s="66"/>
      <c r="E254" s="229"/>
    </row>
    <row r="255" spans="1:7" ht="15">
      <c r="A255" s="66" t="s">
        <v>181</v>
      </c>
      <c r="B255" s="41">
        <v>325292.28999999998</v>
      </c>
      <c r="C255" s="228">
        <v>5.7310000000000009E-3</v>
      </c>
      <c r="D255" s="66"/>
      <c r="E255" s="229"/>
    </row>
    <row r="256" spans="1:7" ht="15">
      <c r="A256" s="66" t="s">
        <v>182</v>
      </c>
      <c r="B256" s="41">
        <v>5443359.04</v>
      </c>
      <c r="C256" s="228">
        <v>9.5899999999999999E-2</v>
      </c>
      <c r="D256" s="66"/>
      <c r="E256" s="229"/>
    </row>
    <row r="257" spans="1:5" ht="15">
      <c r="A257" s="66" t="s">
        <v>183</v>
      </c>
      <c r="B257" s="41">
        <v>68300</v>
      </c>
      <c r="C257" s="228">
        <v>1.2030000000000001E-3</v>
      </c>
      <c r="D257" s="66"/>
      <c r="E257" s="229"/>
    </row>
    <row r="258" spans="1:5" ht="15">
      <c r="A258" s="66" t="s">
        <v>184</v>
      </c>
      <c r="B258" s="41">
        <v>3985308.54</v>
      </c>
      <c r="C258" s="228">
        <v>7.0211999999999997E-2</v>
      </c>
      <c r="D258" s="66"/>
      <c r="E258" s="229"/>
    </row>
    <row r="259" spans="1:5" ht="15">
      <c r="A259" s="66" t="s">
        <v>185</v>
      </c>
      <c r="B259" s="41">
        <v>53563.98</v>
      </c>
      <c r="C259" s="228">
        <v>9.4399999999999996E-4</v>
      </c>
      <c r="D259" s="66"/>
      <c r="E259" s="229"/>
    </row>
    <row r="260" spans="1:5" ht="15">
      <c r="A260" s="66" t="s">
        <v>186</v>
      </c>
      <c r="B260" s="41">
        <v>225099.25</v>
      </c>
      <c r="C260" s="228">
        <v>3.9659999999999999E-3</v>
      </c>
      <c r="D260" s="66"/>
      <c r="E260" s="229"/>
    </row>
    <row r="261" spans="1:5" ht="15">
      <c r="A261" s="66" t="s">
        <v>187</v>
      </c>
      <c r="B261" s="41">
        <v>0</v>
      </c>
      <c r="C261" s="228">
        <v>0</v>
      </c>
      <c r="D261" s="66"/>
      <c r="E261" s="229"/>
    </row>
    <row r="262" spans="1:5" ht="15">
      <c r="A262" s="66" t="s">
        <v>188</v>
      </c>
      <c r="B262" s="41">
        <v>55631.71</v>
      </c>
      <c r="C262" s="228">
        <v>9.7999999999999997E-4</v>
      </c>
      <c r="D262" s="66"/>
      <c r="E262" s="229"/>
    </row>
    <row r="263" spans="1:5" ht="15">
      <c r="A263" s="66" t="s">
        <v>189</v>
      </c>
      <c r="B263" s="41">
        <v>13406.8</v>
      </c>
      <c r="C263" s="228">
        <v>2.3599999999999999E-4</v>
      </c>
      <c r="D263" s="66"/>
      <c r="E263" s="229"/>
    </row>
    <row r="264" spans="1:5" ht="15">
      <c r="A264" s="66" t="s">
        <v>190</v>
      </c>
      <c r="B264" s="41">
        <v>58430.2</v>
      </c>
      <c r="C264" s="228">
        <v>1.029E-3</v>
      </c>
      <c r="D264" s="66"/>
      <c r="E264" s="229"/>
    </row>
    <row r="265" spans="1:5" ht="15">
      <c r="A265" s="66" t="s">
        <v>191</v>
      </c>
      <c r="B265" s="41">
        <v>439243.67</v>
      </c>
      <c r="C265" s="228">
        <v>7.7380000000000001E-3</v>
      </c>
      <c r="D265" s="66"/>
      <c r="E265" s="229"/>
    </row>
    <row r="266" spans="1:5" ht="15">
      <c r="A266" s="66" t="s">
        <v>192</v>
      </c>
      <c r="B266" s="41">
        <v>2857.62</v>
      </c>
      <c r="C266" s="228">
        <v>5.0000000000000002E-5</v>
      </c>
      <c r="D266" s="66"/>
      <c r="E266" s="229"/>
    </row>
    <row r="267" spans="1:5" ht="15">
      <c r="A267" s="66" t="s">
        <v>193</v>
      </c>
      <c r="B267" s="41">
        <v>8352.07</v>
      </c>
      <c r="C267" s="228">
        <v>1.47E-4</v>
      </c>
      <c r="D267" s="66"/>
      <c r="E267" s="229"/>
    </row>
    <row r="268" spans="1:5" ht="15">
      <c r="A268" s="66" t="s">
        <v>194</v>
      </c>
      <c r="B268" s="41">
        <v>11611.57</v>
      </c>
      <c r="C268" s="228">
        <v>2.05E-4</v>
      </c>
      <c r="D268" s="66"/>
      <c r="E268" s="229"/>
    </row>
    <row r="269" spans="1:5" ht="15">
      <c r="A269" s="66" t="s">
        <v>195</v>
      </c>
      <c r="B269" s="41">
        <v>0</v>
      </c>
      <c r="C269" s="228">
        <v>0</v>
      </c>
      <c r="D269" s="66"/>
      <c r="E269" s="229"/>
    </row>
    <row r="270" spans="1:5" ht="15">
      <c r="A270" s="66" t="s">
        <v>196</v>
      </c>
      <c r="B270" s="41">
        <v>250773.21</v>
      </c>
      <c r="C270" s="228">
        <v>4.4180000000000001E-3</v>
      </c>
      <c r="D270" s="66"/>
      <c r="E270" s="229"/>
    </row>
    <row r="271" spans="1:5" ht="15">
      <c r="A271" s="66" t="s">
        <v>197</v>
      </c>
      <c r="B271" s="41">
        <v>8261.42</v>
      </c>
      <c r="C271" s="228">
        <v>1.46E-4</v>
      </c>
      <c r="D271" s="66"/>
      <c r="E271" s="229"/>
    </row>
    <row r="272" spans="1:5" ht="15">
      <c r="A272" s="66" t="s">
        <v>198</v>
      </c>
      <c r="B272" s="41">
        <v>403762.27</v>
      </c>
      <c r="C272" s="228">
        <v>7.1130000000000004E-3</v>
      </c>
      <c r="D272" s="66"/>
      <c r="E272" s="229"/>
    </row>
    <row r="273" spans="1:5" ht="15">
      <c r="A273" s="66" t="s">
        <v>199</v>
      </c>
      <c r="B273" s="41">
        <v>0</v>
      </c>
      <c r="C273" s="228">
        <v>0</v>
      </c>
      <c r="D273" s="66"/>
      <c r="E273" s="229"/>
    </row>
    <row r="274" spans="1:5" ht="15">
      <c r="A274" s="66" t="s">
        <v>200</v>
      </c>
      <c r="B274" s="41">
        <v>5821.47</v>
      </c>
      <c r="C274" s="228">
        <v>1.03E-4</v>
      </c>
      <c r="D274" s="66"/>
      <c r="E274" s="229"/>
    </row>
    <row r="275" spans="1:5" ht="15">
      <c r="A275" s="66" t="s">
        <v>201</v>
      </c>
      <c r="B275" s="41">
        <v>816280.67</v>
      </c>
      <c r="C275" s="228">
        <v>1.4381E-2</v>
      </c>
      <c r="D275" s="66"/>
      <c r="E275" s="229"/>
    </row>
    <row r="276" spans="1:5" ht="15">
      <c r="A276" s="66" t="s">
        <v>202</v>
      </c>
      <c r="B276" s="41">
        <v>0</v>
      </c>
      <c r="C276" s="228">
        <v>0</v>
      </c>
      <c r="D276" s="66"/>
      <c r="E276" s="229"/>
    </row>
    <row r="277" spans="1:5" ht="15">
      <c r="A277" s="66" t="s">
        <v>203</v>
      </c>
      <c r="B277" s="41">
        <v>3647.04</v>
      </c>
      <c r="C277" s="228">
        <v>6.3999999999999997E-5</v>
      </c>
      <c r="D277" s="66"/>
      <c r="E277" s="229"/>
    </row>
    <row r="278" spans="1:5" ht="15">
      <c r="A278" s="66" t="s">
        <v>204</v>
      </c>
      <c r="B278" s="41">
        <v>27692.799999999999</v>
      </c>
      <c r="C278" s="228">
        <v>4.8800000000000004E-4</v>
      </c>
      <c r="D278" s="66"/>
      <c r="E278" s="229"/>
    </row>
    <row r="279" spans="1:5" ht="15">
      <c r="A279" s="66" t="s">
        <v>205</v>
      </c>
      <c r="B279" s="41">
        <v>163857.12</v>
      </c>
      <c r="C279" s="228">
        <v>2.8870000000000002E-3</v>
      </c>
      <c r="D279" s="66"/>
      <c r="E279" s="229"/>
    </row>
    <row r="280" spans="1:5" ht="15">
      <c r="A280" s="66" t="s">
        <v>206</v>
      </c>
      <c r="B280" s="41">
        <v>57496.55</v>
      </c>
      <c r="C280" s="228">
        <v>1.013E-3</v>
      </c>
      <c r="D280" s="66"/>
      <c r="E280" s="229"/>
    </row>
    <row r="281" spans="1:5" ht="15">
      <c r="A281" s="66" t="s">
        <v>207</v>
      </c>
      <c r="B281" s="41">
        <v>133576.54999999999</v>
      </c>
      <c r="C281" s="228">
        <v>2.3530000000000001E-3</v>
      </c>
      <c r="D281" s="66"/>
      <c r="E281" s="229"/>
    </row>
    <row r="282" spans="1:5" ht="15">
      <c r="A282" s="66" t="s">
        <v>208</v>
      </c>
      <c r="B282" s="41">
        <v>44163.53</v>
      </c>
      <c r="C282" s="228">
        <v>7.7799999999999994E-4</v>
      </c>
      <c r="D282" s="66"/>
      <c r="E282" s="229"/>
    </row>
    <row r="283" spans="1:5">
      <c r="A283" s="66" t="s">
        <v>209</v>
      </c>
      <c r="B283" s="41">
        <v>1818004</v>
      </c>
      <c r="C283" s="228">
        <v>3.2029000000000002E-2</v>
      </c>
      <c r="D283" s="66"/>
    </row>
    <row r="284" spans="1:5">
      <c r="A284" s="66" t="s">
        <v>210</v>
      </c>
      <c r="B284" s="41">
        <v>2959.17</v>
      </c>
      <c r="C284" s="228">
        <v>5.1999999999999997E-5</v>
      </c>
      <c r="D284" s="66"/>
    </row>
    <row r="285" spans="1:5">
      <c r="A285" s="66" t="s">
        <v>211</v>
      </c>
      <c r="B285" s="41">
        <v>68317</v>
      </c>
      <c r="C285" s="228">
        <v>1.204E-3</v>
      </c>
      <c r="D285" s="66"/>
    </row>
    <row r="286" spans="1:5">
      <c r="A286" s="66" t="s">
        <v>212</v>
      </c>
      <c r="B286" s="41">
        <v>96732.63</v>
      </c>
      <c r="C286" s="228">
        <v>1.704E-3</v>
      </c>
      <c r="D286" s="66"/>
    </row>
    <row r="287" spans="1:5">
      <c r="A287" s="66" t="s">
        <v>213</v>
      </c>
      <c r="B287" s="41">
        <v>62740.4</v>
      </c>
      <c r="C287" s="228">
        <v>1.1050000000000001E-3</v>
      </c>
      <c r="D287" s="66"/>
    </row>
    <row r="288" spans="1:5">
      <c r="A288" s="66" t="s">
        <v>214</v>
      </c>
      <c r="B288" s="41">
        <v>5470546.21</v>
      </c>
      <c r="C288" s="228">
        <v>9.6379000000000006E-2</v>
      </c>
      <c r="D288" s="66"/>
    </row>
    <row r="289" spans="1:4">
      <c r="A289" s="66" t="s">
        <v>215</v>
      </c>
      <c r="B289" s="41">
        <v>159291.42000000001</v>
      </c>
      <c r="C289" s="228">
        <v>2.8060000000000003E-3</v>
      </c>
      <c r="D289" s="66"/>
    </row>
    <row r="290" spans="1:4">
      <c r="A290" s="66" t="s">
        <v>216</v>
      </c>
      <c r="B290" s="41">
        <v>4390.3599999999997</v>
      </c>
      <c r="C290" s="228">
        <v>7.7000000000000001E-5</v>
      </c>
      <c r="D290" s="66"/>
    </row>
    <row r="291" spans="1:4">
      <c r="A291" s="66" t="s">
        <v>217</v>
      </c>
      <c r="B291" s="41">
        <v>111610.69</v>
      </c>
      <c r="C291" s="228">
        <v>1.9659999999999999E-3</v>
      </c>
      <c r="D291" s="66"/>
    </row>
    <row r="292" spans="1:4">
      <c r="A292" s="66" t="s">
        <v>218</v>
      </c>
      <c r="B292" s="41">
        <v>153342.72</v>
      </c>
      <c r="C292" s="228">
        <v>2.702E-3</v>
      </c>
      <c r="D292" s="66"/>
    </row>
    <row r="293" spans="1:4">
      <c r="A293" s="66" t="s">
        <v>219</v>
      </c>
      <c r="B293" s="41">
        <v>357980.71</v>
      </c>
      <c r="C293" s="228">
        <v>6.3070000000000001E-3</v>
      </c>
      <c r="D293" s="66"/>
    </row>
    <row r="294" spans="1:4">
      <c r="A294" s="66" t="s">
        <v>220</v>
      </c>
      <c r="B294" s="41">
        <v>2000</v>
      </c>
      <c r="C294" s="228">
        <v>3.5000000000000004E-5</v>
      </c>
      <c r="D294" s="66"/>
    </row>
    <row r="295" spans="1:4" hidden="1">
      <c r="A295" s="66" t="s">
        <v>221</v>
      </c>
      <c r="B295" s="41">
        <v>0</v>
      </c>
      <c r="C295" s="228">
        <v>0</v>
      </c>
      <c r="D295" s="66"/>
    </row>
    <row r="296" spans="1:4" hidden="1">
      <c r="A296" s="66" t="s">
        <v>222</v>
      </c>
      <c r="B296" s="41">
        <v>0</v>
      </c>
      <c r="C296" s="228">
        <v>0</v>
      </c>
      <c r="D296" s="66"/>
    </row>
    <row r="297" spans="1:4" hidden="1">
      <c r="A297" s="66" t="s">
        <v>223</v>
      </c>
      <c r="B297" s="41">
        <v>0</v>
      </c>
      <c r="C297" s="228">
        <v>0</v>
      </c>
      <c r="D297" s="66"/>
    </row>
    <row r="298" spans="1:4" hidden="1">
      <c r="A298" s="66" t="s">
        <v>224</v>
      </c>
      <c r="B298" s="41">
        <v>0</v>
      </c>
      <c r="C298" s="228">
        <v>0</v>
      </c>
      <c r="D298" s="66"/>
    </row>
    <row r="299" spans="1:4" hidden="1">
      <c r="A299" s="66" t="s">
        <v>225</v>
      </c>
      <c r="B299" s="41">
        <v>0</v>
      </c>
      <c r="C299" s="228">
        <v>0</v>
      </c>
      <c r="D299" s="66"/>
    </row>
    <row r="300" spans="1:4">
      <c r="A300" s="66" t="s">
        <v>222</v>
      </c>
      <c r="B300" s="41">
        <v>198526.97</v>
      </c>
      <c r="C300" s="228">
        <v>3.4979999999999998E-3</v>
      </c>
      <c r="D300" s="66"/>
    </row>
    <row r="301" spans="1:4">
      <c r="A301" s="66" t="s">
        <v>223</v>
      </c>
      <c r="B301" s="41">
        <v>6542.4</v>
      </c>
      <c r="C301" s="228">
        <v>1.15E-4</v>
      </c>
      <c r="D301" s="66"/>
    </row>
    <row r="302" spans="1:4">
      <c r="A302" s="66" t="s">
        <v>225</v>
      </c>
      <c r="B302" s="41">
        <v>174585.8</v>
      </c>
      <c r="C302" s="228">
        <v>3.0759999999999997E-3</v>
      </c>
      <c r="D302" s="66"/>
    </row>
    <row r="303" spans="1:4">
      <c r="A303" s="66" t="s">
        <v>226</v>
      </c>
      <c r="B303" s="41">
        <v>228556.06</v>
      </c>
      <c r="C303" s="228">
        <v>4.0270000000000002E-3</v>
      </c>
      <c r="D303" s="66"/>
    </row>
    <row r="304" spans="1:4">
      <c r="A304" s="66" t="s">
        <v>227</v>
      </c>
      <c r="B304" s="41">
        <v>611460.92000000004</v>
      </c>
      <c r="C304" s="228">
        <v>1.0773E-2</v>
      </c>
      <c r="D304" s="66"/>
    </row>
    <row r="305" spans="1:4" hidden="1">
      <c r="A305" s="66" t="s">
        <v>228</v>
      </c>
      <c r="B305" s="41">
        <v>0</v>
      </c>
      <c r="C305" s="228">
        <v>0</v>
      </c>
      <c r="D305" s="66"/>
    </row>
    <row r="306" spans="1:4">
      <c r="A306" s="66" t="s">
        <v>228</v>
      </c>
      <c r="B306" s="41">
        <v>666000</v>
      </c>
      <c r="C306" s="228">
        <v>1.1733E-2</v>
      </c>
      <c r="D306" s="66"/>
    </row>
    <row r="307" spans="1:4" ht="15" customHeight="1">
      <c r="A307" s="66" t="s">
        <v>229</v>
      </c>
      <c r="B307" s="41">
        <v>29230.68</v>
      </c>
      <c r="C307" s="228">
        <v>5.1499999999999994E-4</v>
      </c>
      <c r="D307" s="66"/>
    </row>
    <row r="308" spans="1:4" hidden="1">
      <c r="A308" s="66" t="s">
        <v>230</v>
      </c>
      <c r="B308" s="41">
        <v>0</v>
      </c>
      <c r="C308" s="228">
        <v>0</v>
      </c>
      <c r="D308" s="66"/>
    </row>
    <row r="309" spans="1:4" hidden="1">
      <c r="A309" s="66" t="s">
        <v>231</v>
      </c>
      <c r="B309" s="41">
        <v>0</v>
      </c>
      <c r="C309" s="228">
        <v>0</v>
      </c>
      <c r="D309" s="66"/>
    </row>
    <row r="310" spans="1:4">
      <c r="A310" s="66" t="s">
        <v>230</v>
      </c>
      <c r="B310" s="41">
        <v>15356</v>
      </c>
      <c r="C310" s="228">
        <v>2.7099999999999997E-4</v>
      </c>
      <c r="D310" s="66"/>
    </row>
    <row r="311" spans="1:4">
      <c r="A311" s="66" t="s">
        <v>231</v>
      </c>
      <c r="B311" s="41">
        <v>534412.76</v>
      </c>
      <c r="C311" s="228">
        <v>9.4149999999999998E-3</v>
      </c>
      <c r="D311" s="66"/>
    </row>
    <row r="312" spans="1:4">
      <c r="A312" s="66" t="s">
        <v>232</v>
      </c>
      <c r="B312" s="41">
        <v>7821.66</v>
      </c>
      <c r="C312" s="228">
        <v>1.3799999999999999E-4</v>
      </c>
      <c r="D312" s="66"/>
    </row>
    <row r="313" spans="1:4">
      <c r="A313" s="66" t="s">
        <v>233</v>
      </c>
      <c r="B313" s="41">
        <v>9316.69</v>
      </c>
      <c r="C313" s="228">
        <v>1.64E-4</v>
      </c>
      <c r="D313" s="66"/>
    </row>
    <row r="314" spans="1:4" hidden="1">
      <c r="A314" s="66" t="s">
        <v>234</v>
      </c>
      <c r="B314" s="41">
        <v>0</v>
      </c>
      <c r="C314" s="228">
        <v>0</v>
      </c>
      <c r="D314" s="66"/>
    </row>
    <row r="315" spans="1:4">
      <c r="A315" s="66" t="s">
        <v>234</v>
      </c>
      <c r="B315" s="41">
        <v>186094.29</v>
      </c>
      <c r="C315" s="228">
        <v>3.2790000000000002E-3</v>
      </c>
      <c r="D315" s="66"/>
    </row>
    <row r="316" spans="1:4">
      <c r="A316" s="66" t="s">
        <v>235</v>
      </c>
      <c r="B316" s="41">
        <v>4401511.76</v>
      </c>
      <c r="C316" s="228">
        <v>7.7545000000000003E-2</v>
      </c>
      <c r="D316" s="66"/>
    </row>
    <row r="317" spans="1:4" hidden="1">
      <c r="A317" s="66" t="s">
        <v>236</v>
      </c>
      <c r="B317" s="41">
        <v>0</v>
      </c>
      <c r="C317" s="228">
        <v>0</v>
      </c>
      <c r="D317" s="66"/>
    </row>
    <row r="318" spans="1:4">
      <c r="A318" s="66" t="s">
        <v>237</v>
      </c>
      <c r="B318" s="41">
        <v>233985.22</v>
      </c>
      <c r="C318" s="228">
        <v>4.1219999999999998E-3</v>
      </c>
      <c r="D318" s="66"/>
    </row>
    <row r="319" spans="1:4">
      <c r="A319" s="66" t="s">
        <v>238</v>
      </c>
      <c r="B319" s="41">
        <v>793794.49</v>
      </c>
      <c r="C319" s="228">
        <v>1.3985000000000001E-2</v>
      </c>
      <c r="D319" s="66"/>
    </row>
    <row r="320" spans="1:4">
      <c r="A320" s="66" t="s">
        <v>239</v>
      </c>
      <c r="B320" s="41">
        <v>1455.99</v>
      </c>
      <c r="C320" s="228">
        <v>2.5999999999999998E-5</v>
      </c>
      <c r="D320" s="66"/>
    </row>
    <row r="321" spans="1:4" hidden="1">
      <c r="A321" s="66" t="s">
        <v>240</v>
      </c>
      <c r="B321" s="41">
        <v>0</v>
      </c>
      <c r="C321" s="228">
        <v>0</v>
      </c>
      <c r="D321" s="66"/>
    </row>
    <row r="322" spans="1:4">
      <c r="A322" s="66" t="s">
        <v>240</v>
      </c>
      <c r="B322" s="41">
        <v>3840.76</v>
      </c>
      <c r="C322" s="228">
        <v>6.7999999999999999E-5</v>
      </c>
      <c r="D322" s="66"/>
    </row>
    <row r="323" spans="1:4">
      <c r="A323" s="66" t="s">
        <v>241</v>
      </c>
      <c r="B323" s="41">
        <v>4055663.42</v>
      </c>
      <c r="C323" s="228">
        <v>7.1452000000000002E-2</v>
      </c>
      <c r="D323" s="66"/>
    </row>
    <row r="324" spans="1:4" hidden="1">
      <c r="A324" s="66" t="s">
        <v>242</v>
      </c>
      <c r="B324" s="41">
        <v>0</v>
      </c>
      <c r="C324" s="228">
        <v>0</v>
      </c>
      <c r="D324" s="66"/>
    </row>
    <row r="325" spans="1:4" hidden="1">
      <c r="A325" s="66" t="s">
        <v>243</v>
      </c>
      <c r="B325" s="41">
        <v>0</v>
      </c>
      <c r="C325" s="228">
        <v>0</v>
      </c>
      <c r="D325" s="66"/>
    </row>
    <row r="326" spans="1:4">
      <c r="A326" s="66" t="s">
        <v>244</v>
      </c>
      <c r="B326" s="41">
        <v>373366.36</v>
      </c>
      <c r="C326" s="228">
        <v>6.5780000000000005E-3</v>
      </c>
      <c r="D326" s="66"/>
    </row>
    <row r="327" spans="1:4">
      <c r="A327" s="66" t="s">
        <v>245</v>
      </c>
      <c r="B327" s="41">
        <v>214293.78</v>
      </c>
      <c r="C327" s="228">
        <v>3.7750000000000001E-3</v>
      </c>
      <c r="D327" s="66"/>
    </row>
    <row r="328" spans="1:4">
      <c r="A328" s="66" t="s">
        <v>246</v>
      </c>
      <c r="B328" s="41">
        <v>345088.77</v>
      </c>
      <c r="C328" s="228">
        <v>6.0799999999999995E-3</v>
      </c>
      <c r="D328" s="66"/>
    </row>
    <row r="329" spans="1:4">
      <c r="A329" s="66" t="s">
        <v>247</v>
      </c>
      <c r="B329" s="41">
        <v>369933.99</v>
      </c>
      <c r="C329" s="228">
        <v>6.5169999999999994E-3</v>
      </c>
      <c r="D329" s="66"/>
    </row>
    <row r="330" spans="1:4">
      <c r="A330" s="66" t="s">
        <v>248</v>
      </c>
      <c r="B330" s="41">
        <v>75055.95</v>
      </c>
      <c r="C330" s="228">
        <v>1.322E-3</v>
      </c>
      <c r="D330" s="66"/>
    </row>
    <row r="331" spans="1:4" hidden="1">
      <c r="A331" s="66" t="s">
        <v>249</v>
      </c>
      <c r="B331" s="41">
        <v>0</v>
      </c>
      <c r="C331" s="228">
        <v>0</v>
      </c>
      <c r="D331" s="66"/>
    </row>
    <row r="332" spans="1:4">
      <c r="A332" s="66" t="s">
        <v>250</v>
      </c>
      <c r="B332" s="41">
        <v>96000</v>
      </c>
      <c r="C332" s="228">
        <v>1.691E-3</v>
      </c>
      <c r="D332" s="66"/>
    </row>
    <row r="333" spans="1:4">
      <c r="A333" s="66" t="s">
        <v>251</v>
      </c>
      <c r="B333" s="41">
        <v>19650.400000000001</v>
      </c>
      <c r="C333" s="228">
        <v>3.4600000000000001E-4</v>
      </c>
      <c r="D333" s="66"/>
    </row>
    <row r="334" spans="1:4">
      <c r="A334" s="66" t="s">
        <v>252</v>
      </c>
      <c r="B334" s="41">
        <v>363804.02</v>
      </c>
      <c r="C334" s="228">
        <v>6.4090000000000006E-3</v>
      </c>
      <c r="D334" s="66"/>
    </row>
    <row r="335" spans="1:4">
      <c r="A335" s="66" t="s">
        <v>253</v>
      </c>
      <c r="B335" s="41">
        <v>79071.94</v>
      </c>
      <c r="C335" s="228">
        <v>1.3930000000000001E-3</v>
      </c>
      <c r="D335" s="66"/>
    </row>
    <row r="336" spans="1:4">
      <c r="A336" s="66" t="s">
        <v>254</v>
      </c>
      <c r="B336" s="41">
        <v>522884.58</v>
      </c>
      <c r="C336" s="228">
        <v>9.2119999999999997E-3</v>
      </c>
      <c r="D336" s="66"/>
    </row>
    <row r="337" spans="1:4">
      <c r="A337" s="66" t="s">
        <v>255</v>
      </c>
      <c r="B337" s="41">
        <v>0</v>
      </c>
      <c r="C337" s="228">
        <v>0</v>
      </c>
      <c r="D337" s="66"/>
    </row>
    <row r="338" spans="1:4">
      <c r="A338" s="66" t="s">
        <v>256</v>
      </c>
      <c r="B338" s="41">
        <v>251718.5</v>
      </c>
      <c r="C338" s="228">
        <v>4.4349999999999997E-3</v>
      </c>
      <c r="D338" s="66"/>
    </row>
    <row r="339" spans="1:4" hidden="1">
      <c r="A339" s="66" t="s">
        <v>257</v>
      </c>
      <c r="B339" s="41">
        <v>0</v>
      </c>
      <c r="C339" s="228">
        <v>0</v>
      </c>
      <c r="D339" s="66"/>
    </row>
    <row r="340" spans="1:4" hidden="1">
      <c r="A340" s="66" t="s">
        <v>258</v>
      </c>
      <c r="B340" s="41">
        <v>0</v>
      </c>
      <c r="C340" s="228">
        <v>0</v>
      </c>
      <c r="D340" s="66"/>
    </row>
    <row r="341" spans="1:4" hidden="1">
      <c r="A341" s="66" t="s">
        <v>259</v>
      </c>
      <c r="B341" s="41">
        <v>0</v>
      </c>
      <c r="C341" s="228">
        <v>0</v>
      </c>
      <c r="D341" s="66"/>
    </row>
    <row r="342" spans="1:4" hidden="1">
      <c r="A342" s="66" t="s">
        <v>260</v>
      </c>
      <c r="B342" s="41">
        <v>0</v>
      </c>
      <c r="C342" s="228">
        <v>0</v>
      </c>
      <c r="D342" s="66"/>
    </row>
    <row r="343" spans="1:4" hidden="1">
      <c r="A343" s="66" t="s">
        <v>261</v>
      </c>
      <c r="B343" s="41">
        <v>0</v>
      </c>
      <c r="C343" s="228">
        <v>0</v>
      </c>
      <c r="D343" s="66"/>
    </row>
    <row r="344" spans="1:4" hidden="1">
      <c r="A344" s="66" t="s">
        <v>262</v>
      </c>
      <c r="B344" s="41">
        <v>0</v>
      </c>
      <c r="C344" s="228">
        <v>0</v>
      </c>
      <c r="D344" s="66"/>
    </row>
    <row r="345" spans="1:4" hidden="1">
      <c r="A345" s="66" t="s">
        <v>263</v>
      </c>
      <c r="B345" s="41">
        <v>0</v>
      </c>
      <c r="C345" s="228">
        <v>0</v>
      </c>
      <c r="D345" s="66"/>
    </row>
    <row r="346" spans="1:4" hidden="1">
      <c r="A346" s="66" t="s">
        <v>264</v>
      </c>
      <c r="B346" s="41">
        <v>0</v>
      </c>
      <c r="C346" s="228">
        <v>0</v>
      </c>
      <c r="D346" s="66"/>
    </row>
    <row r="347" spans="1:4" hidden="1">
      <c r="A347" s="66" t="s">
        <v>265</v>
      </c>
      <c r="B347" s="41">
        <v>0</v>
      </c>
      <c r="C347" s="228">
        <v>0</v>
      </c>
      <c r="D347" s="66"/>
    </row>
    <row r="348" spans="1:4" hidden="1">
      <c r="A348" s="66" t="s">
        <v>266</v>
      </c>
      <c r="B348" s="41">
        <v>0</v>
      </c>
      <c r="C348" s="228">
        <v>0</v>
      </c>
      <c r="D348" s="66"/>
    </row>
    <row r="349" spans="1:4" hidden="1">
      <c r="A349" s="66" t="s">
        <v>267</v>
      </c>
      <c r="B349" s="41">
        <v>0</v>
      </c>
      <c r="C349" s="228">
        <v>0</v>
      </c>
      <c r="D349" s="66"/>
    </row>
    <row r="350" spans="1:4" ht="15.75" hidden="1" customHeight="1">
      <c r="A350" s="66" t="s">
        <v>268</v>
      </c>
      <c r="B350" s="41">
        <v>0</v>
      </c>
      <c r="C350" s="228">
        <v>0</v>
      </c>
      <c r="D350" s="66"/>
    </row>
    <row r="351" spans="1:4" hidden="1">
      <c r="A351" s="66" t="s">
        <v>269</v>
      </c>
      <c r="B351" s="41">
        <v>0</v>
      </c>
      <c r="C351" s="228">
        <v>0</v>
      </c>
      <c r="D351" s="66"/>
    </row>
    <row r="352" spans="1:4" hidden="1">
      <c r="A352" s="66" t="s">
        <v>270</v>
      </c>
      <c r="B352" s="41">
        <v>0</v>
      </c>
      <c r="C352" s="228">
        <v>0</v>
      </c>
      <c r="D352" s="66"/>
    </row>
    <row r="353" spans="1:5" hidden="1">
      <c r="A353" s="66" t="s">
        <v>271</v>
      </c>
      <c r="B353" s="41">
        <v>0</v>
      </c>
      <c r="C353" s="228">
        <v>0</v>
      </c>
      <c r="D353" s="66"/>
    </row>
    <row r="354" spans="1:5" hidden="1">
      <c r="A354" s="66" t="s">
        <v>272</v>
      </c>
      <c r="B354" s="41">
        <v>0</v>
      </c>
      <c r="C354" s="228">
        <v>0</v>
      </c>
      <c r="D354" s="66"/>
    </row>
    <row r="355" spans="1:5" hidden="1">
      <c r="A355" s="66" t="s">
        <v>273</v>
      </c>
      <c r="B355" s="41">
        <v>0</v>
      </c>
      <c r="C355" s="228">
        <v>0</v>
      </c>
      <c r="D355" s="66"/>
    </row>
    <row r="356" spans="1:5" hidden="1">
      <c r="A356" s="66" t="s">
        <v>274</v>
      </c>
      <c r="B356" s="41">
        <v>0</v>
      </c>
      <c r="C356" s="228">
        <v>0</v>
      </c>
      <c r="D356" s="66"/>
    </row>
    <row r="357" spans="1:5">
      <c r="A357" s="230"/>
      <c r="B357" s="231"/>
      <c r="C357" s="232"/>
      <c r="D357" s="233">
        <v>0</v>
      </c>
    </row>
    <row r="358" spans="1:5">
      <c r="A358" s="20"/>
      <c r="B358" s="234">
        <f>SUM(B246:B357)</f>
        <v>56760988.570000008</v>
      </c>
      <c r="C358" s="235">
        <f>SUM(C246:C357)</f>
        <v>0.99999899999999975</v>
      </c>
      <c r="D358" s="236"/>
      <c r="E358" s="237">
        <f>+B358-'[1]NDM 1'!B172</f>
        <v>0</v>
      </c>
    </row>
    <row r="360" spans="1:5">
      <c r="A360" s="141" t="s">
        <v>275</v>
      </c>
    </row>
    <row r="361" spans="1:5" ht="9.75" customHeight="1"/>
    <row r="362" spans="1:5">
      <c r="A362" s="127" t="s">
        <v>276</v>
      </c>
      <c r="B362" s="143" t="s">
        <v>52</v>
      </c>
      <c r="C362" s="238" t="s">
        <v>53</v>
      </c>
      <c r="D362" s="238" t="s">
        <v>277</v>
      </c>
      <c r="E362" s="239" t="s">
        <v>142</v>
      </c>
    </row>
    <row r="363" spans="1:5">
      <c r="A363" s="240" t="s">
        <v>278</v>
      </c>
      <c r="B363" s="241">
        <f>SUM(B364:B371)</f>
        <v>-180193943.49000001</v>
      </c>
      <c r="C363" s="242">
        <f>SUM(C364:C371)</f>
        <v>-180193943.49000001</v>
      </c>
      <c r="D363" s="243">
        <f>SUM(D364:D371)</f>
        <v>0</v>
      </c>
      <c r="E363" s="244">
        <v>0</v>
      </c>
    </row>
    <row r="364" spans="1:5">
      <c r="A364" s="245" t="s">
        <v>279</v>
      </c>
      <c r="B364" s="41">
        <v>1033594.1</v>
      </c>
      <c r="C364" s="41">
        <v>1033594.1</v>
      </c>
      <c r="D364" s="41">
        <v>0</v>
      </c>
      <c r="E364" s="246"/>
    </row>
    <row r="365" spans="1:5">
      <c r="A365" s="245" t="s">
        <v>280</v>
      </c>
      <c r="B365" s="41">
        <v>-12118214.720000001</v>
      </c>
      <c r="C365" s="41">
        <v>-12118214.720000001</v>
      </c>
      <c r="D365" s="41">
        <v>0</v>
      </c>
      <c r="E365" s="246"/>
    </row>
    <row r="366" spans="1:5" ht="19.5" customHeight="1">
      <c r="A366" s="245" t="s">
        <v>281</v>
      </c>
      <c r="B366" s="41">
        <v>-11573080</v>
      </c>
      <c r="C366" s="41">
        <v>0</v>
      </c>
      <c r="D366" s="41">
        <v>11573080</v>
      </c>
      <c r="E366" s="246"/>
    </row>
    <row r="367" spans="1:5">
      <c r="A367" s="245" t="s">
        <v>282</v>
      </c>
      <c r="B367" s="41">
        <v>-76040834.739999995</v>
      </c>
      <c r="C367" s="41">
        <v>-76040834.739999995</v>
      </c>
      <c r="D367" s="41">
        <v>0</v>
      </c>
      <c r="E367" s="246"/>
    </row>
    <row r="368" spans="1:5">
      <c r="A368" s="245" t="s">
        <v>283</v>
      </c>
      <c r="B368" s="41">
        <v>-27842025.859999999</v>
      </c>
      <c r="C368" s="41">
        <v>-27842025.859999999</v>
      </c>
      <c r="D368" s="41">
        <v>0</v>
      </c>
      <c r="E368" s="246"/>
    </row>
    <row r="369" spans="1:5" ht="27" customHeight="1">
      <c r="A369" s="245" t="s">
        <v>284</v>
      </c>
      <c r="B369" s="41">
        <v>-51244378.770000003</v>
      </c>
      <c r="C369" s="41">
        <v>-62817458.770000003</v>
      </c>
      <c r="D369" s="41">
        <v>-11573080</v>
      </c>
      <c r="E369" s="246"/>
    </row>
    <row r="370" spans="1:5">
      <c r="A370" s="245" t="s">
        <v>285</v>
      </c>
      <c r="B370" s="41">
        <v>10255</v>
      </c>
      <c r="C370" s="41">
        <v>10255</v>
      </c>
      <c r="D370" s="41">
        <v>0</v>
      </c>
      <c r="E370" s="246"/>
    </row>
    <row r="371" spans="1:5">
      <c r="A371" s="245" t="s">
        <v>286</v>
      </c>
      <c r="B371" s="41">
        <v>-2419258.5</v>
      </c>
      <c r="C371" s="41">
        <v>-2419258.5</v>
      </c>
      <c r="D371" s="41">
        <v>0</v>
      </c>
      <c r="E371" s="246"/>
    </row>
    <row r="372" spans="1:5">
      <c r="A372" s="247"/>
      <c r="B372" s="248"/>
      <c r="C372" s="249"/>
      <c r="D372" s="250"/>
      <c r="E372" s="251"/>
    </row>
    <row r="373" spans="1:5">
      <c r="B373" s="252">
        <f>SUM(B364:B372)</f>
        <v>-180193943.49000001</v>
      </c>
      <c r="C373" s="252">
        <f>SUM(C364:C372)</f>
        <v>-180193943.49000001</v>
      </c>
      <c r="D373" s="252">
        <f>SUM(D364:D372)</f>
        <v>0</v>
      </c>
      <c r="E373" s="252">
        <f>SUM(E364:E372)</f>
        <v>0</v>
      </c>
    </row>
    <row r="375" spans="1:5">
      <c r="A375" s="253"/>
      <c r="B375" s="253"/>
      <c r="C375" s="253"/>
      <c r="D375" s="253"/>
    </row>
    <row r="376" spans="1:5">
      <c r="A376" s="181" t="s">
        <v>287</v>
      </c>
      <c r="B376" s="254" t="s">
        <v>52</v>
      </c>
      <c r="C376" s="144" t="s">
        <v>53</v>
      </c>
      <c r="D376" s="145" t="s">
        <v>277</v>
      </c>
    </row>
    <row r="377" spans="1:5">
      <c r="A377" s="255" t="s">
        <v>288</v>
      </c>
      <c r="B377" s="256"/>
      <c r="C377" s="257"/>
      <c r="D377" s="243"/>
    </row>
    <row r="378" spans="1:5">
      <c r="A378" s="258" t="s">
        <v>289</v>
      </c>
      <c r="B378" s="259">
        <f>VLOOKUP(A378,'[1]NDM 1'!$A:$E,2,FALSE)</f>
        <v>12348846.640000001</v>
      </c>
      <c r="C378" s="260">
        <f>VLOOKUP(A378,'[1]NDM 1'!$A:$E,3,FALSE)</f>
        <v>-14264053.51</v>
      </c>
      <c r="D378" s="261">
        <f>VLOOKUP(A378,'[1]NDM 1'!$A:$E,4,FALSE)</f>
        <v>-26612900.149999999</v>
      </c>
      <c r="E378" s="24"/>
    </row>
    <row r="379" spans="1:5">
      <c r="A379" s="258"/>
      <c r="B379" s="259"/>
      <c r="C379" s="260"/>
      <c r="D379" s="261"/>
      <c r="E379" s="24"/>
    </row>
    <row r="380" spans="1:5">
      <c r="A380" s="262" t="s">
        <v>290</v>
      </c>
      <c r="B380" s="263">
        <v>-107899.28</v>
      </c>
      <c r="C380" s="264">
        <v>-107899.28</v>
      </c>
      <c r="D380" s="265">
        <v>0</v>
      </c>
      <c r="E380" s="24"/>
    </row>
    <row r="381" spans="1:5">
      <c r="A381" s="262" t="s">
        <v>291</v>
      </c>
      <c r="B381" s="263">
        <v>136844.06</v>
      </c>
      <c r="C381" s="264">
        <v>136844.06</v>
      </c>
      <c r="D381" s="265">
        <v>0</v>
      </c>
      <c r="E381" s="24"/>
    </row>
    <row r="382" spans="1:5">
      <c r="A382" s="262" t="s">
        <v>292</v>
      </c>
      <c r="B382" s="263">
        <v>107848.86</v>
      </c>
      <c r="C382" s="264">
        <v>107848.86</v>
      </c>
      <c r="D382" s="265">
        <v>0</v>
      </c>
      <c r="E382" s="24"/>
    </row>
    <row r="383" spans="1:5">
      <c r="A383" s="262" t="s">
        <v>293</v>
      </c>
      <c r="B383" s="263">
        <v>-17983.16</v>
      </c>
      <c r="C383" s="264">
        <v>-17983.16</v>
      </c>
      <c r="D383" s="265">
        <v>0</v>
      </c>
      <c r="E383" s="24"/>
    </row>
    <row r="384" spans="1:5">
      <c r="A384" s="262" t="s">
        <v>294</v>
      </c>
      <c r="B384" s="263">
        <v>-89497.38</v>
      </c>
      <c r="C384" s="264">
        <v>-89497.38</v>
      </c>
      <c r="D384" s="265">
        <v>0</v>
      </c>
      <c r="E384" s="24"/>
    </row>
    <row r="385" spans="1:5">
      <c r="A385" s="262" t="s">
        <v>295</v>
      </c>
      <c r="B385" s="263">
        <v>263255.06</v>
      </c>
      <c r="C385" s="264">
        <v>263255.06</v>
      </c>
      <c r="D385" s="265">
        <v>0</v>
      </c>
      <c r="E385" s="24"/>
    </row>
    <row r="386" spans="1:5">
      <c r="A386" s="262" t="s">
        <v>296</v>
      </c>
      <c r="B386" s="263">
        <v>163266.15</v>
      </c>
      <c r="C386" s="264">
        <v>163266.15</v>
      </c>
      <c r="D386" s="265">
        <v>0</v>
      </c>
      <c r="E386" s="24"/>
    </row>
    <row r="387" spans="1:5">
      <c r="A387" s="262" t="s">
        <v>297</v>
      </c>
      <c r="B387" s="263">
        <v>1281603.94</v>
      </c>
      <c r="C387" s="264">
        <v>1281603.94</v>
      </c>
      <c r="D387" s="265">
        <v>0</v>
      </c>
      <c r="E387" s="24"/>
    </row>
    <row r="388" spans="1:5">
      <c r="A388" s="262" t="s">
        <v>298</v>
      </c>
      <c r="B388" s="263">
        <v>1823790.79</v>
      </c>
      <c r="C388" s="264">
        <v>1823790.79</v>
      </c>
      <c r="D388" s="265">
        <v>0</v>
      </c>
      <c r="E388" s="24"/>
    </row>
    <row r="389" spans="1:5">
      <c r="A389" s="262" t="s">
        <v>299</v>
      </c>
      <c r="B389" s="263">
        <v>2599474.5299999998</v>
      </c>
      <c r="C389" s="264">
        <v>2599474.5299999998</v>
      </c>
      <c r="D389" s="265">
        <v>0</v>
      </c>
      <c r="E389" s="24"/>
    </row>
    <row r="390" spans="1:5">
      <c r="A390" s="262" t="s">
        <v>300</v>
      </c>
      <c r="B390" s="263">
        <v>3210001.23</v>
      </c>
      <c r="C390" s="264">
        <v>3210001.23</v>
      </c>
      <c r="D390" s="265">
        <v>0</v>
      </c>
      <c r="E390" s="24"/>
    </row>
    <row r="391" spans="1:5">
      <c r="A391" s="262" t="s">
        <v>301</v>
      </c>
      <c r="B391" s="263">
        <v>6547013.5199999996</v>
      </c>
      <c r="C391" s="264">
        <v>6547013.5199999996</v>
      </c>
      <c r="D391" s="265">
        <v>0</v>
      </c>
      <c r="E391" s="24"/>
    </row>
    <row r="392" spans="1:5">
      <c r="A392" s="262" t="s">
        <v>302</v>
      </c>
      <c r="B392" s="263">
        <v>8587293.7599999998</v>
      </c>
      <c r="C392" s="264">
        <v>8591085.0700000003</v>
      </c>
      <c r="D392" s="265">
        <v>3791.31</v>
      </c>
      <c r="E392" s="24"/>
    </row>
    <row r="393" spans="1:5">
      <c r="A393" s="262" t="s">
        <v>303</v>
      </c>
      <c r="B393" s="263">
        <v>9021380.7599999998</v>
      </c>
      <c r="C393" s="264">
        <v>9021380.7599999998</v>
      </c>
      <c r="D393" s="265">
        <v>0</v>
      </c>
      <c r="E393" s="24"/>
    </row>
    <row r="394" spans="1:5">
      <c r="A394" s="262" t="s">
        <v>304</v>
      </c>
      <c r="B394" s="263">
        <v>8435377.8900000006</v>
      </c>
      <c r="C394" s="264">
        <v>8435377.8900000006</v>
      </c>
      <c r="D394" s="265">
        <v>0</v>
      </c>
      <c r="E394" s="24"/>
    </row>
    <row r="395" spans="1:5">
      <c r="A395" s="262" t="s">
        <v>305</v>
      </c>
      <c r="B395" s="263">
        <v>14074050.689999999</v>
      </c>
      <c r="C395" s="264">
        <v>14074050.689999999</v>
      </c>
      <c r="D395" s="265">
        <v>0</v>
      </c>
      <c r="E395" s="24"/>
    </row>
    <row r="396" spans="1:5">
      <c r="A396" s="262" t="s">
        <v>306</v>
      </c>
      <c r="B396" s="263">
        <v>11985129.42</v>
      </c>
      <c r="C396" s="264">
        <v>11985129.42</v>
      </c>
      <c r="D396" s="265">
        <v>0</v>
      </c>
      <c r="E396" s="24"/>
    </row>
    <row r="397" spans="1:5">
      <c r="A397" s="262" t="s">
        <v>307</v>
      </c>
      <c r="B397" s="263">
        <v>8494504.3000000007</v>
      </c>
      <c r="C397" s="264">
        <v>8494504.3000000007</v>
      </c>
      <c r="D397" s="265">
        <v>0</v>
      </c>
      <c r="E397" s="24"/>
    </row>
    <row r="398" spans="1:5">
      <c r="A398" s="262" t="s">
        <v>308</v>
      </c>
      <c r="B398" s="263">
        <v>9212768.8399999999</v>
      </c>
      <c r="C398" s="264">
        <v>9212768.8399999999</v>
      </c>
      <c r="D398" s="265">
        <v>0</v>
      </c>
      <c r="E398" s="24"/>
    </row>
    <row r="399" spans="1:5">
      <c r="A399" s="262" t="s">
        <v>309</v>
      </c>
      <c r="B399" s="263">
        <v>4500355.09</v>
      </c>
      <c r="C399" s="264">
        <v>4500355.09</v>
      </c>
      <c r="D399" s="265">
        <v>0</v>
      </c>
      <c r="E399" s="24"/>
    </row>
    <row r="400" spans="1:5">
      <c r="A400" s="262" t="s">
        <v>310</v>
      </c>
      <c r="B400" s="263">
        <v>5163396.55</v>
      </c>
      <c r="C400" s="264">
        <v>5163396.55</v>
      </c>
      <c r="D400" s="265">
        <v>0</v>
      </c>
      <c r="E400" s="24"/>
    </row>
    <row r="401" spans="1:6">
      <c r="A401" s="262" t="s">
        <v>311</v>
      </c>
      <c r="B401" s="263">
        <v>18463190.030000001</v>
      </c>
      <c r="C401" s="264">
        <v>18463190.030000001</v>
      </c>
      <c r="D401" s="265">
        <v>0</v>
      </c>
      <c r="E401" s="24"/>
    </row>
    <row r="402" spans="1:6">
      <c r="A402" s="262" t="s">
        <v>312</v>
      </c>
      <c r="B402" s="263">
        <v>0</v>
      </c>
      <c r="C402" s="264">
        <v>17679962.350000001</v>
      </c>
      <c r="D402" s="265">
        <v>17679962.350000001</v>
      </c>
      <c r="E402" s="24"/>
    </row>
    <row r="403" spans="1:6">
      <c r="A403" s="262" t="s">
        <v>313</v>
      </c>
      <c r="B403" s="263">
        <v>-3299573.33</v>
      </c>
      <c r="C403" s="264">
        <v>-3317553.33</v>
      </c>
      <c r="D403" s="265">
        <v>-17980</v>
      </c>
      <c r="E403" s="24"/>
    </row>
    <row r="404" spans="1:6">
      <c r="A404" s="262" t="s">
        <v>314</v>
      </c>
      <c r="B404" s="263">
        <v>-8821198.5</v>
      </c>
      <c r="C404" s="264">
        <v>-14134334.210000001</v>
      </c>
      <c r="D404" s="265">
        <v>-5313135.71</v>
      </c>
      <c r="E404" s="24"/>
    </row>
    <row r="405" spans="1:6">
      <c r="A405" s="262" t="s">
        <v>315</v>
      </c>
      <c r="B405" s="263">
        <v>-20170382.579999998</v>
      </c>
      <c r="C405" s="264">
        <v>-20170382.579999998</v>
      </c>
      <c r="D405" s="265">
        <v>0</v>
      </c>
      <c r="E405" s="266"/>
    </row>
    <row r="406" spans="1:6">
      <c r="A406" s="262" t="s">
        <v>316</v>
      </c>
      <c r="B406" s="263">
        <v>-6781795.4000000004</v>
      </c>
      <c r="C406" s="264">
        <v>-6781795.4000000004</v>
      </c>
      <c r="D406" s="265">
        <v>0</v>
      </c>
      <c r="E406" s="266"/>
    </row>
    <row r="407" spans="1:6">
      <c r="A407" s="267" t="s">
        <v>317</v>
      </c>
      <c r="B407" s="268">
        <f>SUM(B380:B406)</f>
        <v>74782215.839999989</v>
      </c>
      <c r="C407" s="269">
        <f>SUM(C380:C406)</f>
        <v>87134853.790000007</v>
      </c>
      <c r="D407" s="270">
        <f>SUM(D380:D406)</f>
        <v>12352637.949999999</v>
      </c>
    </row>
    <row r="408" spans="1:6">
      <c r="A408" s="73"/>
      <c r="B408" s="271"/>
      <c r="C408" s="272"/>
      <c r="D408" s="272"/>
    </row>
    <row r="409" spans="1:6">
      <c r="B409" s="273">
        <f>+B378+B407</f>
        <v>87131062.479999989</v>
      </c>
      <c r="C409" s="274">
        <f t="shared" ref="C409" si="2">+C378+C407</f>
        <v>72870800.280000001</v>
      </c>
      <c r="D409" s="275">
        <f>+D378+D407</f>
        <v>-14260262.199999999</v>
      </c>
      <c r="E409" s="276"/>
      <c r="F409" s="9"/>
    </row>
    <row r="410" spans="1:6">
      <c r="C410" s="277"/>
    </row>
    <row r="411" spans="1:6">
      <c r="A411" s="141" t="s">
        <v>318</v>
      </c>
    </row>
    <row r="413" spans="1:6">
      <c r="A413" s="278" t="s">
        <v>319</v>
      </c>
      <c r="B413" s="193" t="s">
        <v>52</v>
      </c>
      <c r="C413" s="279" t="s">
        <v>53</v>
      </c>
      <c r="D413" s="279" t="s">
        <v>54</v>
      </c>
    </row>
    <row r="414" spans="1:6" ht="24" customHeight="1">
      <c r="A414" s="280" t="s">
        <v>320</v>
      </c>
      <c r="B414" s="281"/>
      <c r="C414" s="282"/>
      <c r="D414" s="282"/>
    </row>
    <row r="415" spans="1:6">
      <c r="A415" s="283" t="s">
        <v>321</v>
      </c>
      <c r="B415" s="284">
        <v>109364.44</v>
      </c>
      <c r="C415" s="264">
        <v>392146.9</v>
      </c>
      <c r="D415" s="265">
        <v>-282782.46000000002</v>
      </c>
      <c r="E415" s="220"/>
    </row>
    <row r="416" spans="1:6">
      <c r="A416" s="283" t="s">
        <v>322</v>
      </c>
      <c r="B416" s="284">
        <v>362670.55</v>
      </c>
      <c r="C416" s="264">
        <v>1111830.1499999999</v>
      </c>
      <c r="D416" s="265">
        <v>-749159.59999999986</v>
      </c>
      <c r="E416" s="220"/>
    </row>
    <row r="417" spans="1:12">
      <c r="A417" s="285"/>
      <c r="B417" s="286"/>
      <c r="C417" s="287"/>
      <c r="D417" s="287"/>
      <c r="F417" s="9"/>
    </row>
    <row r="418" spans="1:12">
      <c r="B418" s="288">
        <f>SUM(B415:B417)</f>
        <v>472034.99</v>
      </c>
      <c r="C418" s="289">
        <f>SUM(C415:C417)</f>
        <v>1503977.0499999998</v>
      </c>
      <c r="D418" s="290">
        <f>SUM(D415:D417)</f>
        <v>-1031942.0599999998</v>
      </c>
      <c r="F418" s="9"/>
    </row>
    <row r="420" spans="1:12">
      <c r="F420" s="9"/>
    </row>
    <row r="421" spans="1:12">
      <c r="A421" s="278" t="s">
        <v>323</v>
      </c>
      <c r="B421" s="193" t="s">
        <v>54</v>
      </c>
      <c r="C421" s="279" t="s">
        <v>324</v>
      </c>
      <c r="D421" s="20"/>
      <c r="E421" s="9"/>
      <c r="F421" s="9"/>
    </row>
    <row r="422" spans="1:12">
      <c r="A422" s="280" t="s">
        <v>325</v>
      </c>
      <c r="B422" s="291">
        <v>0</v>
      </c>
      <c r="C422" s="282"/>
      <c r="D422" s="84"/>
      <c r="E422" s="9"/>
      <c r="F422" s="9"/>
    </row>
    <row r="423" spans="1:12">
      <c r="A423" s="292"/>
      <c r="B423" s="35"/>
      <c r="C423" s="293"/>
      <c r="D423" s="84"/>
      <c r="E423" s="9"/>
      <c r="F423" s="9"/>
    </row>
    <row r="424" spans="1:12">
      <c r="A424" s="294" t="s">
        <v>326</v>
      </c>
      <c r="B424" s="295">
        <f>+B425</f>
        <v>0</v>
      </c>
      <c r="C424" s="293"/>
      <c r="D424" s="84"/>
      <c r="E424" s="38"/>
      <c r="F424" s="9"/>
    </row>
    <row r="425" spans="1:12">
      <c r="A425" s="296" t="s">
        <v>327</v>
      </c>
      <c r="B425" s="197">
        <v>0</v>
      </c>
      <c r="C425" s="297">
        <v>0</v>
      </c>
      <c r="D425" s="84"/>
      <c r="E425" s="38"/>
    </row>
    <row r="426" spans="1:12" ht="18" customHeight="1">
      <c r="A426" s="296"/>
      <c r="B426" s="197"/>
      <c r="C426" s="293"/>
      <c r="D426" s="84"/>
      <c r="E426" s="38"/>
    </row>
    <row r="427" spans="1:12">
      <c r="A427" s="298" t="s">
        <v>59</v>
      </c>
      <c r="B427" s="299">
        <f>SUM(B428:B431)</f>
        <v>431234.25</v>
      </c>
      <c r="C427" s="300"/>
      <c r="D427" s="84"/>
      <c r="E427" s="9"/>
    </row>
    <row r="428" spans="1:12">
      <c r="A428" s="301" t="s">
        <v>328</v>
      </c>
      <c r="B428" s="197">
        <v>401134.25</v>
      </c>
      <c r="C428" s="297">
        <v>0</v>
      </c>
      <c r="D428" s="84"/>
      <c r="E428" s="9"/>
    </row>
    <row r="429" spans="1:12">
      <c r="A429" s="301" t="s">
        <v>329</v>
      </c>
      <c r="B429" s="197">
        <v>0</v>
      </c>
      <c r="C429" s="297">
        <v>0</v>
      </c>
      <c r="D429" s="84"/>
      <c r="E429" s="9"/>
    </row>
    <row r="430" spans="1:12">
      <c r="A430" s="301" t="s">
        <v>330</v>
      </c>
      <c r="B430" s="197">
        <v>0</v>
      </c>
      <c r="C430" s="297">
        <v>0</v>
      </c>
      <c r="D430" s="84"/>
      <c r="E430" s="9"/>
    </row>
    <row r="431" spans="1:12" s="4" customFormat="1" ht="12" customHeight="1">
      <c r="A431" s="301" t="s">
        <v>331</v>
      </c>
      <c r="B431" s="197">
        <v>30100</v>
      </c>
      <c r="C431" s="297">
        <v>0</v>
      </c>
      <c r="D431" s="84"/>
      <c r="H431" s="39"/>
      <c r="I431" s="39"/>
      <c r="J431" s="39"/>
      <c r="K431" s="39"/>
      <c r="L431" s="39"/>
    </row>
    <row r="432" spans="1:12" s="4" customFormat="1" ht="12" customHeight="1">
      <c r="A432" s="301"/>
      <c r="B432" s="197"/>
      <c r="C432" s="297"/>
      <c r="D432" s="84"/>
      <c r="H432" s="39"/>
      <c r="I432" s="39"/>
      <c r="J432" s="39"/>
      <c r="K432" s="39"/>
      <c r="L432" s="39"/>
    </row>
    <row r="433" spans="1:12" s="4" customFormat="1">
      <c r="A433" s="292" t="s">
        <v>105</v>
      </c>
      <c r="B433" s="302">
        <v>0</v>
      </c>
      <c r="C433" s="303"/>
      <c r="D433" s="84"/>
      <c r="E433" s="9"/>
      <c r="H433" s="39"/>
      <c r="I433" s="39"/>
      <c r="J433" s="39"/>
      <c r="K433" s="39"/>
      <c r="L433" s="39"/>
    </row>
    <row r="434" spans="1:12" s="4" customFormat="1" ht="12.75" customHeight="1">
      <c r="A434" s="92"/>
      <c r="B434" s="304"/>
      <c r="C434" s="305"/>
      <c r="D434" s="84"/>
      <c r="E434" s="9"/>
      <c r="H434" s="39"/>
      <c r="I434" s="39"/>
    </row>
    <row r="435" spans="1:12">
      <c r="B435" s="288">
        <f>+B424+B427+B433</f>
        <v>431234.25</v>
      </c>
      <c r="C435" s="288">
        <f>+C424+C427+C433</f>
        <v>0</v>
      </c>
      <c r="D435" s="20"/>
      <c r="E435" s="9"/>
      <c r="H435" s="4"/>
      <c r="I435" s="4"/>
      <c r="J435" s="4"/>
      <c r="K435" s="4"/>
      <c r="L435" s="4"/>
    </row>
    <row r="436" spans="1:12">
      <c r="E436" s="9"/>
      <c r="H436" s="4"/>
      <c r="I436" s="4"/>
      <c r="J436" s="4"/>
      <c r="K436" s="4"/>
      <c r="L436" s="4"/>
    </row>
    <row r="437" spans="1:12" ht="12.75" customHeight="1">
      <c r="E437" s="9"/>
      <c r="H437" s="4"/>
      <c r="I437" s="4"/>
    </row>
    <row r="438" spans="1:12" s="4" customFormat="1" ht="12.75" customHeight="1">
      <c r="A438" s="21" t="s">
        <v>332</v>
      </c>
      <c r="E438" s="9"/>
      <c r="H438" s="39"/>
      <c r="I438" s="39"/>
      <c r="J438" s="39"/>
      <c r="K438" s="39"/>
      <c r="L438" s="39"/>
    </row>
    <row r="439" spans="1:12" s="4" customFormat="1" ht="12.75" customHeight="1">
      <c r="A439" s="21" t="s">
        <v>333</v>
      </c>
      <c r="E439" s="9"/>
      <c r="H439" s="39"/>
      <c r="I439" s="39"/>
      <c r="J439" s="39"/>
      <c r="K439" s="39"/>
      <c r="L439" s="39"/>
    </row>
    <row r="440" spans="1:12" s="4" customFormat="1" ht="12.75" customHeight="1">
      <c r="A440" s="142"/>
      <c r="B440" s="142"/>
      <c r="C440" s="142"/>
      <c r="D440" s="142"/>
      <c r="E440" s="9"/>
      <c r="F440" s="9"/>
      <c r="H440" s="39"/>
      <c r="I440" s="39"/>
    </row>
    <row r="441" spans="1:12" s="4" customFormat="1" ht="12.75" customHeight="1">
      <c r="A441" s="306" t="s">
        <v>334</v>
      </c>
      <c r="B441" s="307"/>
      <c r="C441" s="307"/>
      <c r="D441" s="308"/>
      <c r="E441" s="309"/>
      <c r="F441" s="9"/>
    </row>
    <row r="442" spans="1:12" s="4" customFormat="1" ht="12.75" customHeight="1">
      <c r="A442" s="310" t="s">
        <v>335</v>
      </c>
      <c r="B442" s="311"/>
      <c r="C442" s="312"/>
      <c r="D442" s="313">
        <v>71025042.079999998</v>
      </c>
      <c r="E442" s="314"/>
      <c r="F442" s="315"/>
    </row>
    <row r="443" spans="1:12" s="4" customFormat="1">
      <c r="A443" s="316"/>
      <c r="B443" s="316"/>
      <c r="C443" s="20"/>
      <c r="D443" s="39"/>
      <c r="E443" s="317"/>
      <c r="F443" s="9"/>
    </row>
    <row r="444" spans="1:12" s="4" customFormat="1" ht="12.75" customHeight="1">
      <c r="A444" s="318" t="s">
        <v>336</v>
      </c>
      <c r="B444" s="319"/>
      <c r="C444" s="320"/>
      <c r="D444" s="321">
        <f>SUM(C444:C449)</f>
        <v>0</v>
      </c>
      <c r="E444" s="9"/>
      <c r="F444" s="9"/>
    </row>
    <row r="445" spans="1:12" s="4" customFormat="1" ht="12.75" customHeight="1">
      <c r="A445" s="322" t="s">
        <v>337</v>
      </c>
      <c r="B445" s="323"/>
      <c r="C445" s="324">
        <v>0</v>
      </c>
      <c r="D445" s="325"/>
      <c r="E445" s="9"/>
      <c r="F445" s="9"/>
    </row>
    <row r="446" spans="1:12" s="4" customFormat="1" ht="12.75" customHeight="1">
      <c r="A446" s="322" t="s">
        <v>338</v>
      </c>
      <c r="B446" s="323"/>
      <c r="C446" s="324">
        <v>0</v>
      </c>
      <c r="D446" s="325"/>
      <c r="E446" s="9"/>
    </row>
    <row r="447" spans="1:12" s="4" customFormat="1" ht="12.75" customHeight="1">
      <c r="A447" s="322" t="s">
        <v>339</v>
      </c>
      <c r="B447" s="323"/>
      <c r="C447" s="324">
        <v>0</v>
      </c>
      <c r="D447" s="325"/>
      <c r="E447" s="9"/>
    </row>
    <row r="448" spans="1:12" s="4" customFormat="1">
      <c r="A448" s="322" t="s">
        <v>340</v>
      </c>
      <c r="B448" s="323"/>
      <c r="C448" s="324">
        <v>0</v>
      </c>
      <c r="D448" s="325"/>
      <c r="E448" s="9"/>
    </row>
    <row r="449" spans="1:12" s="4" customFormat="1">
      <c r="A449" s="322" t="s">
        <v>341</v>
      </c>
      <c r="B449" s="323"/>
      <c r="C449" s="324">
        <v>0</v>
      </c>
      <c r="D449" s="325"/>
      <c r="E449" s="9"/>
    </row>
    <row r="450" spans="1:12" s="4" customFormat="1">
      <c r="A450" s="326"/>
      <c r="B450" s="327"/>
      <c r="C450" s="328"/>
      <c r="D450" s="329"/>
      <c r="E450" s="9"/>
    </row>
    <row r="451" spans="1:12">
      <c r="A451" s="330" t="s">
        <v>342</v>
      </c>
      <c r="B451" s="331"/>
      <c r="C451" s="332"/>
      <c r="D451" s="333">
        <f>SUM(C451:C455)</f>
        <v>0</v>
      </c>
      <c r="E451" s="9"/>
      <c r="H451" s="4"/>
      <c r="I451" s="4"/>
      <c r="J451" s="4"/>
      <c r="K451" s="4"/>
      <c r="L451" s="4"/>
    </row>
    <row r="452" spans="1:12" ht="12.75" customHeight="1">
      <c r="A452" s="322" t="s">
        <v>343</v>
      </c>
      <c r="B452" s="323"/>
      <c r="C452" s="324">
        <v>0</v>
      </c>
      <c r="D452" s="325"/>
      <c r="E452" s="9"/>
      <c r="H452" s="4"/>
      <c r="I452" s="4"/>
      <c r="J452" s="4"/>
      <c r="K452" s="4"/>
      <c r="L452" s="4"/>
    </row>
    <row r="453" spans="1:12">
      <c r="A453" s="322" t="s">
        <v>344</v>
      </c>
      <c r="B453" s="323"/>
      <c r="C453" s="324">
        <v>0</v>
      </c>
      <c r="D453" s="325"/>
      <c r="E453" s="9"/>
      <c r="F453" s="142"/>
      <c r="G453" s="142"/>
      <c r="H453" s="4"/>
      <c r="I453" s="4"/>
    </row>
    <row r="454" spans="1:12">
      <c r="A454" s="322" t="s">
        <v>345</v>
      </c>
      <c r="B454" s="334"/>
      <c r="C454" s="335">
        <v>0</v>
      </c>
      <c r="D454" s="325"/>
      <c r="E454" s="9"/>
      <c r="F454" s="142"/>
      <c r="G454" s="142"/>
    </row>
    <row r="455" spans="1:12">
      <c r="A455" s="336" t="s">
        <v>346</v>
      </c>
      <c r="B455" s="337"/>
      <c r="C455" s="338"/>
      <c r="D455" s="339"/>
      <c r="E455" s="9"/>
      <c r="F455" s="314"/>
      <c r="G455" s="142"/>
    </row>
    <row r="456" spans="1:12" ht="15" customHeight="1">
      <c r="A456" s="340"/>
      <c r="B456" s="340"/>
      <c r="C456" s="4"/>
      <c r="D456" s="4"/>
      <c r="E456" s="341"/>
      <c r="F456" s="142"/>
      <c r="G456" s="142"/>
    </row>
    <row r="457" spans="1:12" ht="12.75" customHeight="1">
      <c r="A457" s="342" t="s">
        <v>347</v>
      </c>
      <c r="B457" s="343"/>
      <c r="C457" s="344"/>
      <c r="D457" s="345">
        <f>+D442+D444-D451</f>
        <v>71025042.079999998</v>
      </c>
      <c r="F457" s="346"/>
      <c r="G457" s="142"/>
    </row>
    <row r="458" spans="1:12" s="4" customFormat="1" ht="12.75" customHeight="1">
      <c r="A458" s="142"/>
      <c r="B458" s="347"/>
      <c r="C458" s="142"/>
      <c r="D458" s="142"/>
      <c r="E458" s="341"/>
      <c r="F458" s="142"/>
      <c r="G458" s="142"/>
    </row>
    <row r="459" spans="1:12" ht="12.75" customHeight="1">
      <c r="A459" s="306" t="s">
        <v>348</v>
      </c>
      <c r="B459" s="307"/>
      <c r="C459" s="307"/>
      <c r="D459" s="308"/>
      <c r="E459" s="341"/>
      <c r="F459" s="341"/>
      <c r="G459" s="142"/>
    </row>
    <row r="460" spans="1:12" ht="12.75" customHeight="1">
      <c r="A460" s="348" t="s">
        <v>349</v>
      </c>
      <c r="B460" s="349"/>
      <c r="C460" s="350"/>
      <c r="D460" s="351">
        <v>57197025.609999999</v>
      </c>
      <c r="E460" s="39"/>
      <c r="F460" s="315"/>
      <c r="G460" s="142"/>
    </row>
    <row r="461" spans="1:12" ht="15" customHeight="1">
      <c r="A461" s="352"/>
      <c r="B461" s="340"/>
      <c r="C461" s="353"/>
      <c r="D461" s="354"/>
      <c r="E461" s="341"/>
      <c r="F461" s="355"/>
      <c r="G461" s="142"/>
    </row>
    <row r="462" spans="1:12" ht="12.75" customHeight="1">
      <c r="A462" s="356" t="s">
        <v>350</v>
      </c>
      <c r="B462" s="357"/>
      <c r="C462" s="358"/>
      <c r="D462" s="359">
        <f>+C463+C464+C468+C466+C479</f>
        <v>436037.04</v>
      </c>
      <c r="E462" s="341"/>
      <c r="F462" s="360"/>
      <c r="G462" s="142"/>
    </row>
    <row r="463" spans="1:12" ht="12.75" customHeight="1">
      <c r="A463" s="322" t="s">
        <v>351</v>
      </c>
      <c r="B463" s="323"/>
      <c r="C463" s="361">
        <v>401134.25</v>
      </c>
      <c r="D463" s="362"/>
      <c r="E463" s="363"/>
      <c r="F463" s="360"/>
      <c r="G463" s="142"/>
    </row>
    <row r="464" spans="1:12" ht="12.75" customHeight="1">
      <c r="A464" s="322" t="s">
        <v>352</v>
      </c>
      <c r="B464" s="323"/>
      <c r="C464" s="361">
        <v>0</v>
      </c>
      <c r="D464" s="362"/>
      <c r="E464" s="363"/>
      <c r="F464" s="360"/>
      <c r="G464" s="142"/>
    </row>
    <row r="465" spans="1:7" ht="12.75" customHeight="1">
      <c r="A465" s="322" t="s">
        <v>353</v>
      </c>
      <c r="B465" s="323"/>
      <c r="C465" s="361">
        <v>0</v>
      </c>
      <c r="D465" s="362"/>
      <c r="E465" s="364"/>
      <c r="F465" s="360"/>
      <c r="G465" s="142"/>
    </row>
    <row r="466" spans="1:7" ht="12.75" customHeight="1">
      <c r="A466" s="322" t="s">
        <v>354</v>
      </c>
      <c r="B466" s="323"/>
      <c r="C466" s="361">
        <v>0</v>
      </c>
      <c r="D466" s="362"/>
      <c r="E466" s="364"/>
      <c r="F466" s="360"/>
      <c r="G466" s="142"/>
    </row>
    <row r="467" spans="1:7" ht="12.75" customHeight="1">
      <c r="A467" s="322" t="s">
        <v>355</v>
      </c>
      <c r="B467" s="323"/>
      <c r="C467" s="361">
        <v>0</v>
      </c>
      <c r="D467" s="362"/>
      <c r="E467" s="364"/>
      <c r="F467" s="360"/>
      <c r="G467" s="142"/>
    </row>
    <row r="468" spans="1:7" ht="12.75" customHeight="1">
      <c r="A468" s="322" t="s">
        <v>356</v>
      </c>
      <c r="B468" s="323"/>
      <c r="C468" s="361">
        <v>30100</v>
      </c>
      <c r="D468" s="365"/>
      <c r="E468" s="364"/>
      <c r="F468" s="341"/>
      <c r="G468" s="142"/>
    </row>
    <row r="469" spans="1:7" ht="12.75" customHeight="1">
      <c r="A469" s="322" t="s">
        <v>357</v>
      </c>
      <c r="B469" s="323"/>
      <c r="C469" s="361">
        <v>0</v>
      </c>
      <c r="D469" s="366"/>
      <c r="E469" s="364"/>
      <c r="F469" s="346"/>
      <c r="G469" s="142"/>
    </row>
    <row r="470" spans="1:7" ht="12.75" customHeight="1">
      <c r="A470" s="322" t="s">
        <v>358</v>
      </c>
      <c r="B470" s="323"/>
      <c r="C470" s="361">
        <v>0</v>
      </c>
      <c r="D470" s="367"/>
      <c r="E470" s="364"/>
      <c r="F470" s="368"/>
      <c r="G470" s="142"/>
    </row>
    <row r="471" spans="1:7" ht="12.75" customHeight="1">
      <c r="A471" s="322" t="s">
        <v>359</v>
      </c>
      <c r="B471" s="323"/>
      <c r="C471" s="361">
        <v>0</v>
      </c>
      <c r="D471" s="362"/>
      <c r="E471" s="346"/>
      <c r="F471" s="142"/>
      <c r="G471" s="142"/>
    </row>
    <row r="472" spans="1:7">
      <c r="A472" s="322" t="s">
        <v>360</v>
      </c>
      <c r="B472" s="323"/>
      <c r="C472" s="361">
        <v>0</v>
      </c>
      <c r="D472" s="365"/>
      <c r="E472" s="346"/>
      <c r="F472" s="142"/>
      <c r="G472" s="142"/>
    </row>
    <row r="473" spans="1:7">
      <c r="A473" s="322" t="s">
        <v>361</v>
      </c>
      <c r="B473" s="323"/>
      <c r="C473" s="361">
        <v>0</v>
      </c>
      <c r="D473" s="362"/>
      <c r="E473" s="346"/>
      <c r="F473" s="142"/>
      <c r="G473" s="142"/>
    </row>
    <row r="474" spans="1:7">
      <c r="A474" s="322" t="s">
        <v>362</v>
      </c>
      <c r="B474" s="323"/>
      <c r="C474" s="361">
        <v>0</v>
      </c>
      <c r="D474" s="362"/>
      <c r="E474" s="346"/>
      <c r="F474" s="142"/>
      <c r="G474" s="142"/>
    </row>
    <row r="475" spans="1:7" ht="12.75" customHeight="1">
      <c r="A475" s="322" t="s">
        <v>363</v>
      </c>
      <c r="B475" s="323"/>
      <c r="C475" s="361">
        <v>0</v>
      </c>
      <c r="D475" s="362"/>
      <c r="E475" s="369"/>
      <c r="F475" s="142"/>
      <c r="G475" s="142"/>
    </row>
    <row r="476" spans="1:7" ht="12.75" customHeight="1">
      <c r="A476" s="322" t="s">
        <v>364</v>
      </c>
      <c r="B476" s="323"/>
      <c r="C476" s="361">
        <v>0</v>
      </c>
      <c r="D476" s="362"/>
      <c r="E476" s="341"/>
      <c r="F476" s="142"/>
      <c r="G476" s="142"/>
    </row>
    <row r="477" spans="1:7" ht="12.75" customHeight="1">
      <c r="A477" s="322" t="s">
        <v>365</v>
      </c>
      <c r="B477" s="323"/>
      <c r="C477" s="361">
        <v>0</v>
      </c>
      <c r="D477" s="362"/>
      <c r="E477" s="341"/>
      <c r="F477" s="142"/>
      <c r="G477" s="142"/>
    </row>
    <row r="478" spans="1:7" ht="12.75" customHeight="1">
      <c r="A478" s="322" t="s">
        <v>366</v>
      </c>
      <c r="B478" s="323"/>
      <c r="C478" s="361">
        <v>0</v>
      </c>
      <c r="D478" s="362"/>
      <c r="E478" s="341"/>
      <c r="F478" s="142"/>
      <c r="G478" s="142"/>
    </row>
    <row r="479" spans="1:7" ht="12.75" customHeight="1">
      <c r="A479" s="370" t="s">
        <v>367</v>
      </c>
      <c r="B479" s="371"/>
      <c r="C479" s="361">
        <v>4802.79</v>
      </c>
      <c r="D479" s="362"/>
      <c r="E479" s="341"/>
      <c r="F479" s="142"/>
      <c r="G479" s="142"/>
    </row>
    <row r="480" spans="1:7" ht="12.75" customHeight="1">
      <c r="A480" s="352"/>
      <c r="B480" s="340"/>
      <c r="C480" s="372"/>
      <c r="D480" s="373"/>
      <c r="E480" s="341"/>
      <c r="F480" s="142"/>
      <c r="G480" s="142"/>
    </row>
    <row r="481" spans="1:12">
      <c r="A481" s="356" t="s">
        <v>368</v>
      </c>
      <c r="B481" s="357"/>
      <c r="C481" s="374"/>
      <c r="D481" s="375">
        <f>SUM(C481:C488)</f>
        <v>0</v>
      </c>
      <c r="E481" s="341"/>
      <c r="F481" s="142"/>
      <c r="G481" s="142"/>
    </row>
    <row r="482" spans="1:12">
      <c r="A482" s="322" t="s">
        <v>369</v>
      </c>
      <c r="B482" s="323"/>
      <c r="C482" s="361">
        <v>0</v>
      </c>
      <c r="D482" s="362"/>
      <c r="E482" s="376"/>
      <c r="F482" s="142"/>
      <c r="G482" s="142"/>
    </row>
    <row r="483" spans="1:12">
      <c r="A483" s="322" t="s">
        <v>370</v>
      </c>
      <c r="B483" s="323"/>
      <c r="C483" s="361">
        <v>0</v>
      </c>
      <c r="D483" s="362"/>
      <c r="E483" s="376"/>
      <c r="F483" s="142"/>
      <c r="G483" s="142"/>
    </row>
    <row r="484" spans="1:12">
      <c r="A484" s="322" t="s">
        <v>371</v>
      </c>
      <c r="B484" s="323"/>
      <c r="C484" s="361">
        <v>0</v>
      </c>
      <c r="D484" s="362"/>
      <c r="E484" s="341"/>
      <c r="F484" s="142"/>
      <c r="G484" s="142"/>
    </row>
    <row r="485" spans="1:12">
      <c r="A485" s="322" t="s">
        <v>372</v>
      </c>
      <c r="B485" s="323"/>
      <c r="C485" s="361">
        <v>0</v>
      </c>
      <c r="D485" s="362"/>
      <c r="E485" s="341"/>
      <c r="F485" s="142"/>
      <c r="G485" s="142"/>
    </row>
    <row r="486" spans="1:12">
      <c r="A486" s="322" t="s">
        <v>373</v>
      </c>
      <c r="B486" s="323"/>
      <c r="C486" s="361">
        <v>0</v>
      </c>
      <c r="D486" s="362"/>
      <c r="E486" s="341"/>
      <c r="F486" s="142"/>
      <c r="G486" s="142"/>
    </row>
    <row r="487" spans="1:12">
      <c r="A487" s="322" t="s">
        <v>374</v>
      </c>
      <c r="B487" s="323"/>
      <c r="C487" s="361">
        <v>0</v>
      </c>
      <c r="D487" s="362"/>
      <c r="E487" s="341"/>
      <c r="F487" s="142"/>
      <c r="G487" s="142"/>
    </row>
    <row r="488" spans="1:12">
      <c r="A488" s="377" t="s">
        <v>375</v>
      </c>
      <c r="B488" s="378"/>
      <c r="C488" s="361">
        <v>0</v>
      </c>
      <c r="D488" s="362"/>
      <c r="E488" s="341"/>
      <c r="F488" s="142"/>
      <c r="G488" s="142"/>
    </row>
    <row r="489" spans="1:12" ht="21" customHeight="1">
      <c r="A489" s="379"/>
      <c r="B489" s="380"/>
      <c r="C489" s="381"/>
      <c r="D489" s="382"/>
      <c r="E489" s="341"/>
      <c r="F489" s="142"/>
      <c r="G489" s="142"/>
    </row>
    <row r="490" spans="1:12">
      <c r="A490" s="383" t="s">
        <v>376</v>
      </c>
      <c r="B490" s="384"/>
      <c r="C490" s="385"/>
      <c r="D490" s="386">
        <f>+D460-D462+D481</f>
        <v>56760988.57</v>
      </c>
      <c r="E490" s="39"/>
      <c r="F490" s="346"/>
      <c r="G490" s="387"/>
      <c r="H490" s="368"/>
    </row>
    <row r="491" spans="1:12">
      <c r="A491" s="4"/>
      <c r="B491" s="4"/>
      <c r="C491" s="4"/>
      <c r="D491" s="4"/>
      <c r="E491" s="39"/>
      <c r="F491" s="142"/>
      <c r="G491" s="142"/>
      <c r="H491" s="142"/>
    </row>
    <row r="492" spans="1:12" ht="3.75" customHeight="1">
      <c r="E492" s="39"/>
      <c r="H492" s="4"/>
    </row>
    <row r="493" spans="1:12" ht="21" customHeight="1">
      <c r="A493" s="142"/>
      <c r="B493" s="142"/>
      <c r="C493" s="142"/>
      <c r="D493" s="142"/>
      <c r="F493" s="346"/>
      <c r="G493" s="142"/>
      <c r="H493" s="142"/>
    </row>
    <row r="494" spans="1:12">
      <c r="A494" s="16" t="s">
        <v>377</v>
      </c>
      <c r="B494" s="16"/>
      <c r="C494" s="16"/>
      <c r="D494" s="16"/>
      <c r="F494" s="346"/>
      <c r="G494" s="142"/>
      <c r="H494" s="142"/>
    </row>
    <row r="495" spans="1:12" customFormat="1" ht="15">
      <c r="A495" s="388"/>
      <c r="B495" s="388"/>
      <c r="C495" s="388"/>
      <c r="D495" s="388"/>
      <c r="F495" s="389"/>
      <c r="G495" s="142"/>
      <c r="H495" s="142"/>
      <c r="I495" s="39"/>
      <c r="J495" s="39"/>
      <c r="K495" s="39"/>
      <c r="L495" s="39"/>
    </row>
    <row r="496" spans="1:12" customFormat="1" ht="15">
      <c r="A496" s="166" t="s">
        <v>378</v>
      </c>
      <c r="B496" s="390" t="s">
        <v>52</v>
      </c>
      <c r="C496" s="391" t="s">
        <v>53</v>
      </c>
      <c r="D496" s="28" t="s">
        <v>54</v>
      </c>
      <c r="F496" s="389"/>
      <c r="G496" s="142"/>
      <c r="H496" s="142"/>
      <c r="I496" s="39"/>
      <c r="J496" s="39"/>
      <c r="K496" s="39"/>
      <c r="L496" s="39"/>
    </row>
    <row r="497" spans="1:12" ht="15">
      <c r="A497" s="53" t="s">
        <v>379</v>
      </c>
      <c r="B497" s="392">
        <v>0</v>
      </c>
      <c r="C497" s="393">
        <v>0</v>
      </c>
      <c r="D497" s="32"/>
      <c r="E497" s="341"/>
      <c r="F497" s="142"/>
      <c r="G497" s="142"/>
      <c r="J497"/>
      <c r="K497"/>
      <c r="L497"/>
    </row>
    <row r="498" spans="1:12" ht="15">
      <c r="A498" s="56"/>
      <c r="B498" s="392"/>
      <c r="C498" s="394"/>
      <c r="D498" s="36"/>
      <c r="E498" s="341"/>
      <c r="F498" s="395"/>
      <c r="G498" s="395"/>
      <c r="H498"/>
      <c r="I498"/>
      <c r="J498"/>
      <c r="K498"/>
      <c r="L498"/>
    </row>
    <row r="499" spans="1:12" ht="15">
      <c r="A499" s="57"/>
      <c r="B499" s="396">
        <v>0</v>
      </c>
      <c r="C499" s="397">
        <v>0</v>
      </c>
      <c r="D499" s="398">
        <v>0</v>
      </c>
      <c r="E499" s="341"/>
      <c r="F499" s="395"/>
      <c r="G499" s="395"/>
      <c r="H499"/>
      <c r="I499"/>
    </row>
    <row r="500" spans="1:12">
      <c r="B500" s="29">
        <f>SUM(B498:B499)</f>
        <v>0</v>
      </c>
      <c r="C500" s="29">
        <f>SUM(C498:C499)</f>
        <v>0</v>
      </c>
      <c r="D500" s="29">
        <f>SUM(D498:D499)</f>
        <v>0</v>
      </c>
      <c r="E500" s="341"/>
      <c r="F500" s="142"/>
      <c r="G500" s="142"/>
    </row>
    <row r="501" spans="1:12" ht="15">
      <c r="A501" s="395"/>
      <c r="B501" s="395"/>
      <c r="C501" s="395"/>
      <c r="D501" s="395"/>
      <c r="E501" s="395"/>
      <c r="F501" s="142"/>
      <c r="G501" s="142"/>
    </row>
    <row r="502" spans="1:12" ht="12.75" customHeight="1">
      <c r="A502" s="395"/>
      <c r="B502" s="395"/>
      <c r="C502" s="395"/>
      <c r="D502" s="395"/>
      <c r="E502" s="395"/>
      <c r="F502" s="142"/>
      <c r="G502" s="142"/>
    </row>
    <row r="503" spans="1:12">
      <c r="A503" s="4" t="s">
        <v>380</v>
      </c>
      <c r="B503" s="142"/>
      <c r="C503" s="142"/>
      <c r="D503" s="142"/>
      <c r="E503" s="142"/>
      <c r="F503" s="142"/>
      <c r="G503" s="142"/>
    </row>
    <row r="504" spans="1:12">
      <c r="A504" s="4"/>
      <c r="B504" s="142"/>
      <c r="C504" s="142"/>
      <c r="D504" s="142"/>
      <c r="E504" s="142"/>
      <c r="F504" s="142"/>
      <c r="G504" s="142"/>
    </row>
    <row r="505" spans="1:12">
      <c r="A505" s="4"/>
      <c r="B505" s="142"/>
      <c r="C505" s="142"/>
      <c r="D505" s="142"/>
      <c r="E505" s="142"/>
      <c r="F505" s="142"/>
      <c r="G505" s="142"/>
    </row>
    <row r="506" spans="1:12">
      <c r="A506" s="4"/>
      <c r="B506" s="4"/>
      <c r="C506" s="4"/>
      <c r="D506" s="4"/>
      <c r="E506" s="341"/>
      <c r="F506" s="142"/>
      <c r="G506" s="142"/>
    </row>
    <row r="507" spans="1:12">
      <c r="A507" s="399"/>
      <c r="B507" s="142"/>
      <c r="C507" s="399"/>
      <c r="D507" s="399"/>
      <c r="E507" s="341"/>
      <c r="F507" s="142"/>
      <c r="G507" s="142"/>
    </row>
    <row r="508" spans="1:12">
      <c r="A508" s="400"/>
      <c r="B508" s="401"/>
      <c r="C508" s="402"/>
      <c r="D508" s="402"/>
      <c r="E508" s="403"/>
      <c r="F508" s="142"/>
      <c r="G508" s="142"/>
    </row>
    <row r="509" spans="1:12">
      <c r="A509" s="404" t="s">
        <v>381</v>
      </c>
      <c r="B509" s="405"/>
      <c r="C509" s="406" t="s">
        <v>382</v>
      </c>
      <c r="D509" s="406"/>
      <c r="E509" s="407"/>
      <c r="F509" s="142"/>
      <c r="G509" s="142"/>
    </row>
    <row r="510" spans="1:12">
      <c r="E510" s="142"/>
      <c r="F510" s="142"/>
      <c r="G510" s="142"/>
    </row>
    <row r="511" spans="1:12">
      <c r="E511" s="142"/>
      <c r="F511" s="142"/>
      <c r="G511" s="142"/>
    </row>
    <row r="512" spans="1:12">
      <c r="E512" s="142"/>
      <c r="F512" s="142"/>
      <c r="G512" s="142"/>
    </row>
    <row r="513" spans="5:5">
      <c r="E513" s="142"/>
    </row>
    <row r="514" spans="5:5">
      <c r="E514" s="142"/>
    </row>
    <row r="515" spans="5:5">
      <c r="E515" s="142"/>
    </row>
  </sheetData>
  <sheetProtection selectLockedCells="1" selectUnlockedCells="1"/>
  <mergeCells count="62">
    <mergeCell ref="C508:D508"/>
    <mergeCell ref="C509:D509"/>
    <mergeCell ref="A485:B485"/>
    <mergeCell ref="A486:B486"/>
    <mergeCell ref="A487:B487"/>
    <mergeCell ref="A488:B488"/>
    <mergeCell ref="A489:B489"/>
    <mergeCell ref="A494:D494"/>
    <mergeCell ref="A479:B479"/>
    <mergeCell ref="A480:B480"/>
    <mergeCell ref="A481:B481"/>
    <mergeCell ref="A482:B482"/>
    <mergeCell ref="A483:B483"/>
    <mergeCell ref="A484:B484"/>
    <mergeCell ref="A473:B473"/>
    <mergeCell ref="A474:B474"/>
    <mergeCell ref="A475:B475"/>
    <mergeCell ref="A476:B476"/>
    <mergeCell ref="A477:B477"/>
    <mergeCell ref="A478:B478"/>
    <mergeCell ref="A467:B467"/>
    <mergeCell ref="A468:B468"/>
    <mergeCell ref="A469:B469"/>
    <mergeCell ref="A470:B470"/>
    <mergeCell ref="A471:B471"/>
    <mergeCell ref="A472:B472"/>
    <mergeCell ref="A461:B461"/>
    <mergeCell ref="A462:B462"/>
    <mergeCell ref="A463:B463"/>
    <mergeCell ref="A464:B464"/>
    <mergeCell ref="A465:B465"/>
    <mergeCell ref="A466:B466"/>
    <mergeCell ref="A454:B454"/>
    <mergeCell ref="A455:B455"/>
    <mergeCell ref="A456:B456"/>
    <mergeCell ref="A457:B457"/>
    <mergeCell ref="A459:D459"/>
    <mergeCell ref="A460:B460"/>
    <mergeCell ref="A448:B448"/>
    <mergeCell ref="A449:B449"/>
    <mergeCell ref="A450:B450"/>
    <mergeCell ref="A451:B451"/>
    <mergeCell ref="A452:B452"/>
    <mergeCell ref="A453:B453"/>
    <mergeCell ref="A442:B442"/>
    <mergeCell ref="A443:B443"/>
    <mergeCell ref="A444:B444"/>
    <mergeCell ref="A445:B445"/>
    <mergeCell ref="A446:B446"/>
    <mergeCell ref="A447:B447"/>
    <mergeCell ref="C202:D202"/>
    <mergeCell ref="C208:D208"/>
    <mergeCell ref="C214:D214"/>
    <mergeCell ref="C232:D232"/>
    <mergeCell ref="C240:D240"/>
    <mergeCell ref="A441:D441"/>
    <mergeCell ref="A1:D1"/>
    <mergeCell ref="A2:E2"/>
    <mergeCell ref="A3:E3"/>
    <mergeCell ref="A7:E7"/>
    <mergeCell ref="C76:D76"/>
    <mergeCell ref="C196:D196"/>
  </mergeCells>
  <dataValidations count="4">
    <dataValidation allowBlank="1" showInputMessage="1" showErrorMessage="1" prompt="Saldo final del periodo que corresponde la cuenta pública presentada (mensual:  enero, febrero, marzo, etc.; trimestral: 1er, 2do, 3ro. o 4to.)." sqref="B204 IX197 ST197 ACP197 AML197 AWH197 BGD197 BPZ197 BZV197 CJR197 CTN197 DDJ197 DNF197 DXB197 EGX197 EQT197 FAP197 FKL197 FUH197 GED197 GNZ197 GXV197 HHR197 HRN197 IBJ197 ILF197 IVB197 JEX197 JOT197 JYP197 KIL197 KSH197 LCD197 LLZ197 LVV197 MFR197 MPN197 MZJ197 NJF197 NTB197 OCX197 OMT197 OWP197 PGL197 PQH197 QAD197 QJZ197 QTV197 RDR197 RNN197 RXJ197 SHF197 SRB197 TAX197 TKT197 TUP197 UEL197 UOH197 UYD197 VHZ197 VRV197 WBR197 WLN197 WVJ197 B65777 IX65770 ST65770 ACP65770 AML65770 AWH65770 BGD65770 BPZ65770 BZV65770 CJR65770 CTN65770 DDJ65770 DNF65770 DXB65770 EGX65770 EQT65770 FAP65770 FKL65770 FUH65770 GED65770 GNZ65770 GXV65770 HHR65770 HRN65770 IBJ65770 ILF65770 IVB65770 JEX65770 JOT65770 JYP65770 KIL65770 KSH65770 LCD65770 LLZ65770 LVV65770 MFR65770 MPN65770 MZJ65770 NJF65770 NTB65770 OCX65770 OMT65770 OWP65770 PGL65770 PQH65770 QAD65770 QJZ65770 QTV65770 RDR65770 RNN65770 RXJ65770 SHF65770 SRB65770 TAX65770 TKT65770 TUP65770 UEL65770 UOH65770 UYD65770 VHZ65770 VRV65770 WBR65770 WLN65770 WVJ65770 B131313 IX131306 ST131306 ACP131306 AML131306 AWH131306 BGD131306 BPZ131306 BZV131306 CJR131306 CTN131306 DDJ131306 DNF131306 DXB131306 EGX131306 EQT131306 FAP131306 FKL131306 FUH131306 GED131306 GNZ131306 GXV131306 HHR131306 HRN131306 IBJ131306 ILF131306 IVB131306 JEX131306 JOT131306 JYP131306 KIL131306 KSH131306 LCD131306 LLZ131306 LVV131306 MFR131306 MPN131306 MZJ131306 NJF131306 NTB131306 OCX131306 OMT131306 OWP131306 PGL131306 PQH131306 QAD131306 QJZ131306 QTV131306 RDR131306 RNN131306 RXJ131306 SHF131306 SRB131306 TAX131306 TKT131306 TUP131306 UEL131306 UOH131306 UYD131306 VHZ131306 VRV131306 WBR131306 WLN131306 WVJ131306 B196849 IX196842 ST196842 ACP196842 AML196842 AWH196842 BGD196842 BPZ196842 BZV196842 CJR196842 CTN196842 DDJ196842 DNF196842 DXB196842 EGX196842 EQT196842 FAP196842 FKL196842 FUH196842 GED196842 GNZ196842 GXV196842 HHR196842 HRN196842 IBJ196842 ILF196842 IVB196842 JEX196842 JOT196842 JYP196842 KIL196842 KSH196842 LCD196842 LLZ196842 LVV196842 MFR196842 MPN196842 MZJ196842 NJF196842 NTB196842 OCX196842 OMT196842 OWP196842 PGL196842 PQH196842 QAD196842 QJZ196842 QTV196842 RDR196842 RNN196842 RXJ196842 SHF196842 SRB196842 TAX196842 TKT196842 TUP196842 UEL196842 UOH196842 UYD196842 VHZ196842 VRV196842 WBR196842 WLN196842 WVJ196842 B262385 IX262378 ST262378 ACP262378 AML262378 AWH262378 BGD262378 BPZ262378 BZV262378 CJR262378 CTN262378 DDJ262378 DNF262378 DXB262378 EGX262378 EQT262378 FAP262378 FKL262378 FUH262378 GED262378 GNZ262378 GXV262378 HHR262378 HRN262378 IBJ262378 ILF262378 IVB262378 JEX262378 JOT262378 JYP262378 KIL262378 KSH262378 LCD262378 LLZ262378 LVV262378 MFR262378 MPN262378 MZJ262378 NJF262378 NTB262378 OCX262378 OMT262378 OWP262378 PGL262378 PQH262378 QAD262378 QJZ262378 QTV262378 RDR262378 RNN262378 RXJ262378 SHF262378 SRB262378 TAX262378 TKT262378 TUP262378 UEL262378 UOH262378 UYD262378 VHZ262378 VRV262378 WBR262378 WLN262378 WVJ262378 B327921 IX327914 ST327914 ACP327914 AML327914 AWH327914 BGD327914 BPZ327914 BZV327914 CJR327914 CTN327914 DDJ327914 DNF327914 DXB327914 EGX327914 EQT327914 FAP327914 FKL327914 FUH327914 GED327914 GNZ327914 GXV327914 HHR327914 HRN327914 IBJ327914 ILF327914 IVB327914 JEX327914 JOT327914 JYP327914 KIL327914 KSH327914 LCD327914 LLZ327914 LVV327914 MFR327914 MPN327914 MZJ327914 NJF327914 NTB327914 OCX327914 OMT327914 OWP327914 PGL327914 PQH327914 QAD327914 QJZ327914 QTV327914 RDR327914 RNN327914 RXJ327914 SHF327914 SRB327914 TAX327914 TKT327914 TUP327914 UEL327914 UOH327914 UYD327914 VHZ327914 VRV327914 WBR327914 WLN327914 WVJ327914 B393457 IX393450 ST393450 ACP393450 AML393450 AWH393450 BGD393450 BPZ393450 BZV393450 CJR393450 CTN393450 DDJ393450 DNF393450 DXB393450 EGX393450 EQT393450 FAP393450 FKL393450 FUH393450 GED393450 GNZ393450 GXV393450 HHR393450 HRN393450 IBJ393450 ILF393450 IVB393450 JEX393450 JOT393450 JYP393450 KIL393450 KSH393450 LCD393450 LLZ393450 LVV393450 MFR393450 MPN393450 MZJ393450 NJF393450 NTB393450 OCX393450 OMT393450 OWP393450 PGL393450 PQH393450 QAD393450 QJZ393450 QTV393450 RDR393450 RNN393450 RXJ393450 SHF393450 SRB393450 TAX393450 TKT393450 TUP393450 UEL393450 UOH393450 UYD393450 VHZ393450 VRV393450 WBR393450 WLN393450 WVJ393450 B458993 IX458986 ST458986 ACP458986 AML458986 AWH458986 BGD458986 BPZ458986 BZV458986 CJR458986 CTN458986 DDJ458986 DNF458986 DXB458986 EGX458986 EQT458986 FAP458986 FKL458986 FUH458986 GED458986 GNZ458986 GXV458986 HHR458986 HRN458986 IBJ458986 ILF458986 IVB458986 JEX458986 JOT458986 JYP458986 KIL458986 KSH458986 LCD458986 LLZ458986 LVV458986 MFR458986 MPN458986 MZJ458986 NJF458986 NTB458986 OCX458986 OMT458986 OWP458986 PGL458986 PQH458986 QAD458986 QJZ458986 QTV458986 RDR458986 RNN458986 RXJ458986 SHF458986 SRB458986 TAX458986 TKT458986 TUP458986 UEL458986 UOH458986 UYD458986 VHZ458986 VRV458986 WBR458986 WLN458986 WVJ458986 B524529 IX524522 ST524522 ACP524522 AML524522 AWH524522 BGD524522 BPZ524522 BZV524522 CJR524522 CTN524522 DDJ524522 DNF524522 DXB524522 EGX524522 EQT524522 FAP524522 FKL524522 FUH524522 GED524522 GNZ524522 GXV524522 HHR524522 HRN524522 IBJ524522 ILF524522 IVB524522 JEX524522 JOT524522 JYP524522 KIL524522 KSH524522 LCD524522 LLZ524522 LVV524522 MFR524522 MPN524522 MZJ524522 NJF524522 NTB524522 OCX524522 OMT524522 OWP524522 PGL524522 PQH524522 QAD524522 QJZ524522 QTV524522 RDR524522 RNN524522 RXJ524522 SHF524522 SRB524522 TAX524522 TKT524522 TUP524522 UEL524522 UOH524522 UYD524522 VHZ524522 VRV524522 WBR524522 WLN524522 WVJ524522 B590065 IX590058 ST590058 ACP590058 AML590058 AWH590058 BGD590058 BPZ590058 BZV590058 CJR590058 CTN590058 DDJ590058 DNF590058 DXB590058 EGX590058 EQT590058 FAP590058 FKL590058 FUH590058 GED590058 GNZ590058 GXV590058 HHR590058 HRN590058 IBJ590058 ILF590058 IVB590058 JEX590058 JOT590058 JYP590058 KIL590058 KSH590058 LCD590058 LLZ590058 LVV590058 MFR590058 MPN590058 MZJ590058 NJF590058 NTB590058 OCX590058 OMT590058 OWP590058 PGL590058 PQH590058 QAD590058 QJZ590058 QTV590058 RDR590058 RNN590058 RXJ590058 SHF590058 SRB590058 TAX590058 TKT590058 TUP590058 UEL590058 UOH590058 UYD590058 VHZ590058 VRV590058 WBR590058 WLN590058 WVJ590058 B655601 IX655594 ST655594 ACP655594 AML655594 AWH655594 BGD655594 BPZ655594 BZV655594 CJR655594 CTN655594 DDJ655594 DNF655594 DXB655594 EGX655594 EQT655594 FAP655594 FKL655594 FUH655594 GED655594 GNZ655594 GXV655594 HHR655594 HRN655594 IBJ655594 ILF655594 IVB655594 JEX655594 JOT655594 JYP655594 KIL655594 KSH655594 LCD655594 LLZ655594 LVV655594 MFR655594 MPN655594 MZJ655594 NJF655594 NTB655594 OCX655594 OMT655594 OWP655594 PGL655594 PQH655594 QAD655594 QJZ655594 QTV655594 RDR655594 RNN655594 RXJ655594 SHF655594 SRB655594 TAX655594 TKT655594 TUP655594 UEL655594 UOH655594 UYD655594 VHZ655594 VRV655594 WBR655594 WLN655594 WVJ655594 B721137 IX721130 ST721130 ACP721130 AML721130 AWH721130 BGD721130 BPZ721130 BZV721130 CJR721130 CTN721130 DDJ721130 DNF721130 DXB721130 EGX721130 EQT721130 FAP721130 FKL721130 FUH721130 GED721130 GNZ721130 GXV721130 HHR721130 HRN721130 IBJ721130 ILF721130 IVB721130 JEX721130 JOT721130 JYP721130 KIL721130 KSH721130 LCD721130 LLZ721130 LVV721130 MFR721130 MPN721130 MZJ721130 NJF721130 NTB721130 OCX721130 OMT721130 OWP721130 PGL721130 PQH721130 QAD721130 QJZ721130 QTV721130 RDR721130 RNN721130 RXJ721130 SHF721130 SRB721130 TAX721130 TKT721130 TUP721130 UEL721130 UOH721130 UYD721130 VHZ721130 VRV721130 WBR721130 WLN721130 WVJ721130 B786673 IX786666 ST786666 ACP786666 AML786666 AWH786666 BGD786666 BPZ786666 BZV786666 CJR786666 CTN786666 DDJ786666 DNF786666 DXB786666 EGX786666 EQT786666 FAP786666 FKL786666 FUH786666 GED786666 GNZ786666 GXV786666 HHR786666 HRN786666 IBJ786666 ILF786666 IVB786666 JEX786666 JOT786666 JYP786666 KIL786666 KSH786666 LCD786666 LLZ786666 LVV786666 MFR786666 MPN786666 MZJ786666 NJF786666 NTB786666 OCX786666 OMT786666 OWP786666 PGL786666 PQH786666 QAD786666 QJZ786666 QTV786666 RDR786666 RNN786666 RXJ786666 SHF786666 SRB786666 TAX786666 TKT786666 TUP786666 UEL786666 UOH786666 UYD786666 VHZ786666 VRV786666 WBR786666 WLN786666 WVJ786666 B852209 IX852202 ST852202 ACP852202 AML852202 AWH852202 BGD852202 BPZ852202 BZV852202 CJR852202 CTN852202 DDJ852202 DNF852202 DXB852202 EGX852202 EQT852202 FAP852202 FKL852202 FUH852202 GED852202 GNZ852202 GXV852202 HHR852202 HRN852202 IBJ852202 ILF852202 IVB852202 JEX852202 JOT852202 JYP852202 KIL852202 KSH852202 LCD852202 LLZ852202 LVV852202 MFR852202 MPN852202 MZJ852202 NJF852202 NTB852202 OCX852202 OMT852202 OWP852202 PGL852202 PQH852202 QAD852202 QJZ852202 QTV852202 RDR852202 RNN852202 RXJ852202 SHF852202 SRB852202 TAX852202 TKT852202 TUP852202 UEL852202 UOH852202 UYD852202 VHZ852202 VRV852202 WBR852202 WLN852202 WVJ852202 B917745 IX917738 ST917738 ACP917738 AML917738 AWH917738 BGD917738 BPZ917738 BZV917738 CJR917738 CTN917738 DDJ917738 DNF917738 DXB917738 EGX917738 EQT917738 FAP917738 FKL917738 FUH917738 GED917738 GNZ917738 GXV917738 HHR917738 HRN917738 IBJ917738 ILF917738 IVB917738 JEX917738 JOT917738 JYP917738 KIL917738 KSH917738 LCD917738 LLZ917738 LVV917738 MFR917738 MPN917738 MZJ917738 NJF917738 NTB917738 OCX917738 OMT917738 OWP917738 PGL917738 PQH917738 QAD917738 QJZ917738 QTV917738 RDR917738 RNN917738 RXJ917738 SHF917738 SRB917738 TAX917738 TKT917738 TUP917738 UEL917738 UOH917738 UYD917738 VHZ917738 VRV917738 WBR917738 WLN917738 WVJ917738 B983281 IX983274 ST983274 ACP983274 AML983274 AWH983274 BGD983274 BPZ983274 BZV983274 CJR983274 CTN983274 DDJ983274 DNF983274 DXB983274 EGX983274 EQT983274 FAP983274 FKL983274 FUH983274 GED983274 GNZ983274 GXV983274 HHR983274 HRN983274 IBJ983274 ILF983274 IVB983274 JEX983274 JOT983274 JYP983274 KIL983274 KSH983274 LCD983274 LLZ983274 LVV983274 MFR983274 MPN983274 MZJ983274 NJF983274 NTB983274 OCX983274 OMT983274 OWP983274 PGL983274 PQH983274 QAD983274 QJZ983274 QTV983274 RDR983274 RNN983274 RXJ983274 SHF983274 SRB983274 TAX983274 TKT983274 TUP983274 UEL983274 UOH983274 UYD983274 VHZ983274 VRV983274 WBR983274 WLN983274 WVJ983274 B151 IX151 ST151 ACP151 AML151 AWH151 BGD151 BPZ151 BZV151 CJR151 CTN151 DDJ151 DNF151 DXB151 EGX151 EQT151 FAP151 FKL151 FUH151 GED151 GNZ151 GXV151 HHR151 HRN151 IBJ151 ILF151 IVB151 JEX151 JOT151 JYP151 KIL151 KSH151 LCD151 LLZ151 LVV151 MFR151 MPN151 MZJ151 NJF151 NTB151 OCX151 OMT151 OWP151 PGL151 PQH151 QAD151 QJZ151 QTV151 RDR151 RNN151 RXJ151 SHF151 SRB151 TAX151 TKT151 TUP151 UEL151 UOH151 UYD151 VHZ151 VRV151 WBR151 WLN151 WVJ151 B65738 IX65731 ST65731 ACP65731 AML65731 AWH65731 BGD65731 BPZ65731 BZV65731 CJR65731 CTN65731 DDJ65731 DNF65731 DXB65731 EGX65731 EQT65731 FAP65731 FKL65731 FUH65731 GED65731 GNZ65731 GXV65731 HHR65731 HRN65731 IBJ65731 ILF65731 IVB65731 JEX65731 JOT65731 JYP65731 KIL65731 KSH65731 LCD65731 LLZ65731 LVV65731 MFR65731 MPN65731 MZJ65731 NJF65731 NTB65731 OCX65731 OMT65731 OWP65731 PGL65731 PQH65731 QAD65731 QJZ65731 QTV65731 RDR65731 RNN65731 RXJ65731 SHF65731 SRB65731 TAX65731 TKT65731 TUP65731 UEL65731 UOH65731 UYD65731 VHZ65731 VRV65731 WBR65731 WLN65731 WVJ65731 B131274 IX131267 ST131267 ACP131267 AML131267 AWH131267 BGD131267 BPZ131267 BZV131267 CJR131267 CTN131267 DDJ131267 DNF131267 DXB131267 EGX131267 EQT131267 FAP131267 FKL131267 FUH131267 GED131267 GNZ131267 GXV131267 HHR131267 HRN131267 IBJ131267 ILF131267 IVB131267 JEX131267 JOT131267 JYP131267 KIL131267 KSH131267 LCD131267 LLZ131267 LVV131267 MFR131267 MPN131267 MZJ131267 NJF131267 NTB131267 OCX131267 OMT131267 OWP131267 PGL131267 PQH131267 QAD131267 QJZ131267 QTV131267 RDR131267 RNN131267 RXJ131267 SHF131267 SRB131267 TAX131267 TKT131267 TUP131267 UEL131267 UOH131267 UYD131267 VHZ131267 VRV131267 WBR131267 WLN131267 WVJ131267 B196810 IX196803 ST196803 ACP196803 AML196803 AWH196803 BGD196803 BPZ196803 BZV196803 CJR196803 CTN196803 DDJ196803 DNF196803 DXB196803 EGX196803 EQT196803 FAP196803 FKL196803 FUH196803 GED196803 GNZ196803 GXV196803 HHR196803 HRN196803 IBJ196803 ILF196803 IVB196803 JEX196803 JOT196803 JYP196803 KIL196803 KSH196803 LCD196803 LLZ196803 LVV196803 MFR196803 MPN196803 MZJ196803 NJF196803 NTB196803 OCX196803 OMT196803 OWP196803 PGL196803 PQH196803 QAD196803 QJZ196803 QTV196803 RDR196803 RNN196803 RXJ196803 SHF196803 SRB196803 TAX196803 TKT196803 TUP196803 UEL196803 UOH196803 UYD196803 VHZ196803 VRV196803 WBR196803 WLN196803 WVJ196803 B262346 IX262339 ST262339 ACP262339 AML262339 AWH262339 BGD262339 BPZ262339 BZV262339 CJR262339 CTN262339 DDJ262339 DNF262339 DXB262339 EGX262339 EQT262339 FAP262339 FKL262339 FUH262339 GED262339 GNZ262339 GXV262339 HHR262339 HRN262339 IBJ262339 ILF262339 IVB262339 JEX262339 JOT262339 JYP262339 KIL262339 KSH262339 LCD262339 LLZ262339 LVV262339 MFR262339 MPN262339 MZJ262339 NJF262339 NTB262339 OCX262339 OMT262339 OWP262339 PGL262339 PQH262339 QAD262339 QJZ262339 QTV262339 RDR262339 RNN262339 RXJ262339 SHF262339 SRB262339 TAX262339 TKT262339 TUP262339 UEL262339 UOH262339 UYD262339 VHZ262339 VRV262339 WBR262339 WLN262339 WVJ262339 B327882 IX327875 ST327875 ACP327875 AML327875 AWH327875 BGD327875 BPZ327875 BZV327875 CJR327875 CTN327875 DDJ327875 DNF327875 DXB327875 EGX327875 EQT327875 FAP327875 FKL327875 FUH327875 GED327875 GNZ327875 GXV327875 HHR327875 HRN327875 IBJ327875 ILF327875 IVB327875 JEX327875 JOT327875 JYP327875 KIL327875 KSH327875 LCD327875 LLZ327875 LVV327875 MFR327875 MPN327875 MZJ327875 NJF327875 NTB327875 OCX327875 OMT327875 OWP327875 PGL327875 PQH327875 QAD327875 QJZ327875 QTV327875 RDR327875 RNN327875 RXJ327875 SHF327875 SRB327875 TAX327875 TKT327875 TUP327875 UEL327875 UOH327875 UYD327875 VHZ327875 VRV327875 WBR327875 WLN327875 WVJ327875 B393418 IX393411 ST393411 ACP393411 AML393411 AWH393411 BGD393411 BPZ393411 BZV393411 CJR393411 CTN393411 DDJ393411 DNF393411 DXB393411 EGX393411 EQT393411 FAP393411 FKL393411 FUH393411 GED393411 GNZ393411 GXV393411 HHR393411 HRN393411 IBJ393411 ILF393411 IVB393411 JEX393411 JOT393411 JYP393411 KIL393411 KSH393411 LCD393411 LLZ393411 LVV393411 MFR393411 MPN393411 MZJ393411 NJF393411 NTB393411 OCX393411 OMT393411 OWP393411 PGL393411 PQH393411 QAD393411 QJZ393411 QTV393411 RDR393411 RNN393411 RXJ393411 SHF393411 SRB393411 TAX393411 TKT393411 TUP393411 UEL393411 UOH393411 UYD393411 VHZ393411 VRV393411 WBR393411 WLN393411 WVJ393411 B458954 IX458947 ST458947 ACP458947 AML458947 AWH458947 BGD458947 BPZ458947 BZV458947 CJR458947 CTN458947 DDJ458947 DNF458947 DXB458947 EGX458947 EQT458947 FAP458947 FKL458947 FUH458947 GED458947 GNZ458947 GXV458947 HHR458947 HRN458947 IBJ458947 ILF458947 IVB458947 JEX458947 JOT458947 JYP458947 KIL458947 KSH458947 LCD458947 LLZ458947 LVV458947 MFR458947 MPN458947 MZJ458947 NJF458947 NTB458947 OCX458947 OMT458947 OWP458947 PGL458947 PQH458947 QAD458947 QJZ458947 QTV458947 RDR458947 RNN458947 RXJ458947 SHF458947 SRB458947 TAX458947 TKT458947 TUP458947 UEL458947 UOH458947 UYD458947 VHZ458947 VRV458947 WBR458947 WLN458947 WVJ458947 B524490 IX524483 ST524483 ACP524483 AML524483 AWH524483 BGD524483 BPZ524483 BZV524483 CJR524483 CTN524483 DDJ524483 DNF524483 DXB524483 EGX524483 EQT524483 FAP524483 FKL524483 FUH524483 GED524483 GNZ524483 GXV524483 HHR524483 HRN524483 IBJ524483 ILF524483 IVB524483 JEX524483 JOT524483 JYP524483 KIL524483 KSH524483 LCD524483 LLZ524483 LVV524483 MFR524483 MPN524483 MZJ524483 NJF524483 NTB524483 OCX524483 OMT524483 OWP524483 PGL524483 PQH524483 QAD524483 QJZ524483 QTV524483 RDR524483 RNN524483 RXJ524483 SHF524483 SRB524483 TAX524483 TKT524483 TUP524483 UEL524483 UOH524483 UYD524483 VHZ524483 VRV524483 WBR524483 WLN524483 WVJ524483 B590026 IX590019 ST590019 ACP590019 AML590019 AWH590019 BGD590019 BPZ590019 BZV590019 CJR590019 CTN590019 DDJ590019 DNF590019 DXB590019 EGX590019 EQT590019 FAP590019 FKL590019 FUH590019 GED590019 GNZ590019 GXV590019 HHR590019 HRN590019 IBJ590019 ILF590019 IVB590019 JEX590019 JOT590019 JYP590019 KIL590019 KSH590019 LCD590019 LLZ590019 LVV590019 MFR590019 MPN590019 MZJ590019 NJF590019 NTB590019 OCX590019 OMT590019 OWP590019 PGL590019 PQH590019 QAD590019 QJZ590019 QTV590019 RDR590019 RNN590019 RXJ590019 SHF590019 SRB590019 TAX590019 TKT590019 TUP590019 UEL590019 UOH590019 UYD590019 VHZ590019 VRV590019 WBR590019 WLN590019 WVJ590019 B655562 IX655555 ST655555 ACP655555 AML655555 AWH655555 BGD655555 BPZ655555 BZV655555 CJR655555 CTN655555 DDJ655555 DNF655555 DXB655555 EGX655555 EQT655555 FAP655555 FKL655555 FUH655555 GED655555 GNZ655555 GXV655555 HHR655555 HRN655555 IBJ655555 ILF655555 IVB655555 JEX655555 JOT655555 JYP655555 KIL655555 KSH655555 LCD655555 LLZ655555 LVV655555 MFR655555 MPN655555 MZJ655555 NJF655555 NTB655555 OCX655555 OMT655555 OWP655555 PGL655555 PQH655555 QAD655555 QJZ655555 QTV655555 RDR655555 RNN655555 RXJ655555 SHF655555 SRB655555 TAX655555 TKT655555 TUP655555 UEL655555 UOH655555 UYD655555 VHZ655555 VRV655555 WBR655555 WLN655555 WVJ655555 B721098 IX721091 ST721091 ACP721091 AML721091 AWH721091 BGD721091 BPZ721091 BZV721091 CJR721091 CTN721091 DDJ721091 DNF721091 DXB721091 EGX721091 EQT721091 FAP721091 FKL721091 FUH721091 GED721091 GNZ721091 GXV721091 HHR721091 HRN721091 IBJ721091 ILF721091 IVB721091 JEX721091 JOT721091 JYP721091 KIL721091 KSH721091 LCD721091 LLZ721091 LVV721091 MFR721091 MPN721091 MZJ721091 NJF721091 NTB721091 OCX721091 OMT721091 OWP721091 PGL721091 PQH721091 QAD721091 QJZ721091 QTV721091 RDR721091 RNN721091 RXJ721091 SHF721091 SRB721091 TAX721091 TKT721091 TUP721091 UEL721091 UOH721091 UYD721091 VHZ721091 VRV721091 WBR721091 WLN721091 WVJ721091 B786634 IX786627 ST786627 ACP786627 AML786627 AWH786627 BGD786627 BPZ786627 BZV786627 CJR786627 CTN786627 DDJ786627 DNF786627 DXB786627 EGX786627 EQT786627 FAP786627 FKL786627 FUH786627 GED786627 GNZ786627 GXV786627 HHR786627 HRN786627 IBJ786627 ILF786627 IVB786627 JEX786627 JOT786627 JYP786627 KIL786627 KSH786627 LCD786627 LLZ786627 LVV786627 MFR786627 MPN786627 MZJ786627 NJF786627 NTB786627 OCX786627 OMT786627 OWP786627 PGL786627 PQH786627 QAD786627 QJZ786627 QTV786627 RDR786627 RNN786627 RXJ786627 SHF786627 SRB786627 TAX786627 TKT786627 TUP786627 UEL786627 UOH786627 UYD786627 VHZ786627 VRV786627 WBR786627 WLN786627 WVJ786627 B852170 IX852163 ST852163 ACP852163 AML852163 AWH852163 BGD852163 BPZ852163 BZV852163 CJR852163 CTN852163 DDJ852163 DNF852163 DXB852163 EGX852163 EQT852163 FAP852163 FKL852163 FUH852163 GED852163 GNZ852163 GXV852163 HHR852163 HRN852163 IBJ852163 ILF852163 IVB852163 JEX852163 JOT852163 JYP852163 KIL852163 KSH852163 LCD852163 LLZ852163 LVV852163 MFR852163 MPN852163 MZJ852163 NJF852163 NTB852163 OCX852163 OMT852163 OWP852163 PGL852163 PQH852163 QAD852163 QJZ852163 QTV852163 RDR852163 RNN852163 RXJ852163 SHF852163 SRB852163 TAX852163 TKT852163 TUP852163 UEL852163 UOH852163 UYD852163 VHZ852163 VRV852163 WBR852163 WLN852163 WVJ852163 B917706 IX917699 ST917699 ACP917699 AML917699 AWH917699 BGD917699 BPZ917699 BZV917699 CJR917699 CTN917699 DDJ917699 DNF917699 DXB917699 EGX917699 EQT917699 FAP917699 FKL917699 FUH917699 GED917699 GNZ917699 GXV917699 HHR917699 HRN917699 IBJ917699 ILF917699 IVB917699 JEX917699 JOT917699 JYP917699 KIL917699 KSH917699 LCD917699 LLZ917699 LVV917699 MFR917699 MPN917699 MZJ917699 NJF917699 NTB917699 OCX917699 OMT917699 OWP917699 PGL917699 PQH917699 QAD917699 QJZ917699 QTV917699 RDR917699 RNN917699 RXJ917699 SHF917699 SRB917699 TAX917699 TKT917699 TUP917699 UEL917699 UOH917699 UYD917699 VHZ917699 VRV917699 WBR917699 WLN917699 WVJ917699 B983242 IX983235 ST983235 ACP983235 AML983235 AWH983235 BGD983235 BPZ983235 BZV983235 CJR983235 CTN983235 DDJ983235 DNF983235 DXB983235 EGX983235 EQT983235 FAP983235 FKL983235 FUH983235 GED983235 GNZ983235 GXV983235 HHR983235 HRN983235 IBJ983235 ILF983235 IVB983235 JEX983235 JOT983235 JYP983235 KIL983235 KSH983235 LCD983235 LLZ983235 LVV983235 MFR983235 MPN983235 MZJ983235 NJF983235 NTB983235 OCX983235 OMT983235 OWP983235 PGL983235 PQH983235 QAD983235 QJZ983235 QTV983235 RDR983235 RNN983235 RXJ983235 SHF983235 SRB983235 TAX983235 TKT983235 TUP983235 UEL983235 UOH983235 UYD983235 VHZ983235 VRV983235 WBR983235 WLN983235 WVJ983235 B192 IX183:IX184 ST183:ST184 ACP183:ACP184 AML183:AML184 AWH183:AWH184 BGD183:BGD184 BPZ183:BPZ184 BZV183:BZV184 CJR183:CJR184 CTN183:CTN184 DDJ183:DDJ184 DNF183:DNF184 DXB183:DXB184 EGX183:EGX184 EQT183:EQT184 FAP183:FAP184 FKL183:FKL184 FUH183:FUH184 GED183:GED184 GNZ183:GNZ184 GXV183:GXV184 HHR183:HHR184 HRN183:HRN184 IBJ183:IBJ184 ILF183:ILF184 IVB183:IVB184 JEX183:JEX184 JOT183:JOT184 JYP183:JYP184 KIL183:KIL184 KSH183:KSH184 LCD183:LCD184 LLZ183:LLZ184 LVV183:LVV184 MFR183:MFR184 MPN183:MPN184 MZJ183:MZJ184 NJF183:NJF184 NTB183:NTB184 OCX183:OCX184 OMT183:OMT184 OWP183:OWP184 PGL183:PGL184 PQH183:PQH184 QAD183:QAD184 QJZ183:QJZ184 QTV183:QTV184 RDR183:RDR184 RNN183:RNN184 RXJ183:RXJ184 SHF183:SHF184 SRB183:SRB184 TAX183:TAX184 TKT183:TKT184 TUP183:TUP184 UEL183:UEL184 UOH183:UOH184 UYD183:UYD184 VHZ183:VHZ184 VRV183:VRV184 WBR183:WBR184 WLN183:WLN184 WVJ183:WVJ184 B65765 IX65758 ST65758 ACP65758 AML65758 AWH65758 BGD65758 BPZ65758 BZV65758 CJR65758 CTN65758 DDJ65758 DNF65758 DXB65758 EGX65758 EQT65758 FAP65758 FKL65758 FUH65758 GED65758 GNZ65758 GXV65758 HHR65758 HRN65758 IBJ65758 ILF65758 IVB65758 JEX65758 JOT65758 JYP65758 KIL65758 KSH65758 LCD65758 LLZ65758 LVV65758 MFR65758 MPN65758 MZJ65758 NJF65758 NTB65758 OCX65758 OMT65758 OWP65758 PGL65758 PQH65758 QAD65758 QJZ65758 QTV65758 RDR65758 RNN65758 RXJ65758 SHF65758 SRB65758 TAX65758 TKT65758 TUP65758 UEL65758 UOH65758 UYD65758 VHZ65758 VRV65758 WBR65758 WLN65758 WVJ65758 B131301 IX131294 ST131294 ACP131294 AML131294 AWH131294 BGD131294 BPZ131294 BZV131294 CJR131294 CTN131294 DDJ131294 DNF131294 DXB131294 EGX131294 EQT131294 FAP131294 FKL131294 FUH131294 GED131294 GNZ131294 GXV131294 HHR131294 HRN131294 IBJ131294 ILF131294 IVB131294 JEX131294 JOT131294 JYP131294 KIL131294 KSH131294 LCD131294 LLZ131294 LVV131294 MFR131294 MPN131294 MZJ131294 NJF131294 NTB131294 OCX131294 OMT131294 OWP131294 PGL131294 PQH131294 QAD131294 QJZ131294 QTV131294 RDR131294 RNN131294 RXJ131294 SHF131294 SRB131294 TAX131294 TKT131294 TUP131294 UEL131294 UOH131294 UYD131294 VHZ131294 VRV131294 WBR131294 WLN131294 WVJ131294 B196837 IX196830 ST196830 ACP196830 AML196830 AWH196830 BGD196830 BPZ196830 BZV196830 CJR196830 CTN196830 DDJ196830 DNF196830 DXB196830 EGX196830 EQT196830 FAP196830 FKL196830 FUH196830 GED196830 GNZ196830 GXV196830 HHR196830 HRN196830 IBJ196830 ILF196830 IVB196830 JEX196830 JOT196830 JYP196830 KIL196830 KSH196830 LCD196830 LLZ196830 LVV196830 MFR196830 MPN196830 MZJ196830 NJF196830 NTB196830 OCX196830 OMT196830 OWP196830 PGL196830 PQH196830 QAD196830 QJZ196830 QTV196830 RDR196830 RNN196830 RXJ196830 SHF196830 SRB196830 TAX196830 TKT196830 TUP196830 UEL196830 UOH196830 UYD196830 VHZ196830 VRV196830 WBR196830 WLN196830 WVJ196830 B262373 IX262366 ST262366 ACP262366 AML262366 AWH262366 BGD262366 BPZ262366 BZV262366 CJR262366 CTN262366 DDJ262366 DNF262366 DXB262366 EGX262366 EQT262366 FAP262366 FKL262366 FUH262366 GED262366 GNZ262366 GXV262366 HHR262366 HRN262366 IBJ262366 ILF262366 IVB262366 JEX262366 JOT262366 JYP262366 KIL262366 KSH262366 LCD262366 LLZ262366 LVV262366 MFR262366 MPN262366 MZJ262366 NJF262366 NTB262366 OCX262366 OMT262366 OWP262366 PGL262366 PQH262366 QAD262366 QJZ262366 QTV262366 RDR262366 RNN262366 RXJ262366 SHF262366 SRB262366 TAX262366 TKT262366 TUP262366 UEL262366 UOH262366 UYD262366 VHZ262366 VRV262366 WBR262366 WLN262366 WVJ262366 B327909 IX327902 ST327902 ACP327902 AML327902 AWH327902 BGD327902 BPZ327902 BZV327902 CJR327902 CTN327902 DDJ327902 DNF327902 DXB327902 EGX327902 EQT327902 FAP327902 FKL327902 FUH327902 GED327902 GNZ327902 GXV327902 HHR327902 HRN327902 IBJ327902 ILF327902 IVB327902 JEX327902 JOT327902 JYP327902 KIL327902 KSH327902 LCD327902 LLZ327902 LVV327902 MFR327902 MPN327902 MZJ327902 NJF327902 NTB327902 OCX327902 OMT327902 OWP327902 PGL327902 PQH327902 QAD327902 QJZ327902 QTV327902 RDR327902 RNN327902 RXJ327902 SHF327902 SRB327902 TAX327902 TKT327902 TUP327902 UEL327902 UOH327902 UYD327902 VHZ327902 VRV327902 WBR327902 WLN327902 WVJ327902 B393445 IX393438 ST393438 ACP393438 AML393438 AWH393438 BGD393438 BPZ393438 BZV393438 CJR393438 CTN393438 DDJ393438 DNF393438 DXB393438 EGX393438 EQT393438 FAP393438 FKL393438 FUH393438 GED393438 GNZ393438 GXV393438 HHR393438 HRN393438 IBJ393438 ILF393438 IVB393438 JEX393438 JOT393438 JYP393438 KIL393438 KSH393438 LCD393438 LLZ393438 LVV393438 MFR393438 MPN393438 MZJ393438 NJF393438 NTB393438 OCX393438 OMT393438 OWP393438 PGL393438 PQH393438 QAD393438 QJZ393438 QTV393438 RDR393438 RNN393438 RXJ393438 SHF393438 SRB393438 TAX393438 TKT393438 TUP393438 UEL393438 UOH393438 UYD393438 VHZ393438 VRV393438 WBR393438 WLN393438 WVJ393438 B458981 IX458974 ST458974 ACP458974 AML458974 AWH458974 BGD458974 BPZ458974 BZV458974 CJR458974 CTN458974 DDJ458974 DNF458974 DXB458974 EGX458974 EQT458974 FAP458974 FKL458974 FUH458974 GED458974 GNZ458974 GXV458974 HHR458974 HRN458974 IBJ458974 ILF458974 IVB458974 JEX458974 JOT458974 JYP458974 KIL458974 KSH458974 LCD458974 LLZ458974 LVV458974 MFR458974 MPN458974 MZJ458974 NJF458974 NTB458974 OCX458974 OMT458974 OWP458974 PGL458974 PQH458974 QAD458974 QJZ458974 QTV458974 RDR458974 RNN458974 RXJ458974 SHF458974 SRB458974 TAX458974 TKT458974 TUP458974 UEL458974 UOH458974 UYD458974 VHZ458974 VRV458974 WBR458974 WLN458974 WVJ458974 B524517 IX524510 ST524510 ACP524510 AML524510 AWH524510 BGD524510 BPZ524510 BZV524510 CJR524510 CTN524510 DDJ524510 DNF524510 DXB524510 EGX524510 EQT524510 FAP524510 FKL524510 FUH524510 GED524510 GNZ524510 GXV524510 HHR524510 HRN524510 IBJ524510 ILF524510 IVB524510 JEX524510 JOT524510 JYP524510 KIL524510 KSH524510 LCD524510 LLZ524510 LVV524510 MFR524510 MPN524510 MZJ524510 NJF524510 NTB524510 OCX524510 OMT524510 OWP524510 PGL524510 PQH524510 QAD524510 QJZ524510 QTV524510 RDR524510 RNN524510 RXJ524510 SHF524510 SRB524510 TAX524510 TKT524510 TUP524510 UEL524510 UOH524510 UYD524510 VHZ524510 VRV524510 WBR524510 WLN524510 WVJ524510 B590053 IX590046 ST590046 ACP590046 AML590046 AWH590046 BGD590046 BPZ590046 BZV590046 CJR590046 CTN590046 DDJ590046 DNF590046 DXB590046 EGX590046 EQT590046 FAP590046 FKL590046 FUH590046 GED590046 GNZ590046 GXV590046 HHR590046 HRN590046 IBJ590046 ILF590046 IVB590046 JEX590046 JOT590046 JYP590046 KIL590046 KSH590046 LCD590046 LLZ590046 LVV590046 MFR590046 MPN590046 MZJ590046 NJF590046 NTB590046 OCX590046 OMT590046 OWP590046 PGL590046 PQH590046 QAD590046 QJZ590046 QTV590046 RDR590046 RNN590046 RXJ590046 SHF590046 SRB590046 TAX590046 TKT590046 TUP590046 UEL590046 UOH590046 UYD590046 VHZ590046 VRV590046 WBR590046 WLN590046 WVJ590046 B655589 IX655582 ST655582 ACP655582 AML655582 AWH655582 BGD655582 BPZ655582 BZV655582 CJR655582 CTN655582 DDJ655582 DNF655582 DXB655582 EGX655582 EQT655582 FAP655582 FKL655582 FUH655582 GED655582 GNZ655582 GXV655582 HHR655582 HRN655582 IBJ655582 ILF655582 IVB655582 JEX655582 JOT655582 JYP655582 KIL655582 KSH655582 LCD655582 LLZ655582 LVV655582 MFR655582 MPN655582 MZJ655582 NJF655582 NTB655582 OCX655582 OMT655582 OWP655582 PGL655582 PQH655582 QAD655582 QJZ655582 QTV655582 RDR655582 RNN655582 RXJ655582 SHF655582 SRB655582 TAX655582 TKT655582 TUP655582 UEL655582 UOH655582 UYD655582 VHZ655582 VRV655582 WBR655582 WLN655582 WVJ655582 B721125 IX721118 ST721118 ACP721118 AML721118 AWH721118 BGD721118 BPZ721118 BZV721118 CJR721118 CTN721118 DDJ721118 DNF721118 DXB721118 EGX721118 EQT721118 FAP721118 FKL721118 FUH721118 GED721118 GNZ721118 GXV721118 HHR721118 HRN721118 IBJ721118 ILF721118 IVB721118 JEX721118 JOT721118 JYP721118 KIL721118 KSH721118 LCD721118 LLZ721118 LVV721118 MFR721118 MPN721118 MZJ721118 NJF721118 NTB721118 OCX721118 OMT721118 OWP721118 PGL721118 PQH721118 QAD721118 QJZ721118 QTV721118 RDR721118 RNN721118 RXJ721118 SHF721118 SRB721118 TAX721118 TKT721118 TUP721118 UEL721118 UOH721118 UYD721118 VHZ721118 VRV721118 WBR721118 WLN721118 WVJ721118 B786661 IX786654 ST786654 ACP786654 AML786654 AWH786654 BGD786654 BPZ786654 BZV786654 CJR786654 CTN786654 DDJ786654 DNF786654 DXB786654 EGX786654 EQT786654 FAP786654 FKL786654 FUH786654 GED786654 GNZ786654 GXV786654 HHR786654 HRN786654 IBJ786654 ILF786654 IVB786654 JEX786654 JOT786654 JYP786654 KIL786654 KSH786654 LCD786654 LLZ786654 LVV786654 MFR786654 MPN786654 MZJ786654 NJF786654 NTB786654 OCX786654 OMT786654 OWP786654 PGL786654 PQH786654 QAD786654 QJZ786654 QTV786654 RDR786654 RNN786654 RXJ786654 SHF786654 SRB786654 TAX786654 TKT786654 TUP786654 UEL786654 UOH786654 UYD786654 VHZ786654 VRV786654 WBR786654 WLN786654 WVJ786654 B852197 IX852190 ST852190 ACP852190 AML852190 AWH852190 BGD852190 BPZ852190 BZV852190 CJR852190 CTN852190 DDJ852190 DNF852190 DXB852190 EGX852190 EQT852190 FAP852190 FKL852190 FUH852190 GED852190 GNZ852190 GXV852190 HHR852190 HRN852190 IBJ852190 ILF852190 IVB852190 JEX852190 JOT852190 JYP852190 KIL852190 KSH852190 LCD852190 LLZ852190 LVV852190 MFR852190 MPN852190 MZJ852190 NJF852190 NTB852190 OCX852190 OMT852190 OWP852190 PGL852190 PQH852190 QAD852190 QJZ852190 QTV852190 RDR852190 RNN852190 RXJ852190 SHF852190 SRB852190 TAX852190 TKT852190 TUP852190 UEL852190 UOH852190 UYD852190 VHZ852190 VRV852190 WBR852190 WLN852190 WVJ852190 B917733 IX917726 ST917726 ACP917726 AML917726 AWH917726 BGD917726 BPZ917726 BZV917726 CJR917726 CTN917726 DDJ917726 DNF917726 DXB917726 EGX917726 EQT917726 FAP917726 FKL917726 FUH917726 GED917726 GNZ917726 GXV917726 HHR917726 HRN917726 IBJ917726 ILF917726 IVB917726 JEX917726 JOT917726 JYP917726 KIL917726 KSH917726 LCD917726 LLZ917726 LVV917726 MFR917726 MPN917726 MZJ917726 NJF917726 NTB917726 OCX917726 OMT917726 OWP917726 PGL917726 PQH917726 QAD917726 QJZ917726 QTV917726 RDR917726 RNN917726 RXJ917726 SHF917726 SRB917726 TAX917726 TKT917726 TUP917726 UEL917726 UOH917726 UYD917726 VHZ917726 VRV917726 WBR917726 WLN917726 WVJ917726 B983269 IX983262 ST983262 ACP983262 AML983262 AWH983262 BGD983262 BPZ983262 BZV983262 CJR983262 CTN983262 DDJ983262 DNF983262 DXB983262 EGX983262 EQT983262 FAP983262 FKL983262 FUH983262 GED983262 GNZ983262 GXV983262 HHR983262 HRN983262 IBJ983262 ILF983262 IVB983262 JEX983262 JOT983262 JYP983262 KIL983262 KSH983262 LCD983262 LLZ983262 LVV983262 MFR983262 MPN983262 MZJ983262 NJF983262 NTB983262 OCX983262 OMT983262 OWP983262 PGL983262 PQH983262 QAD983262 QJZ983262 QTV983262 RDR983262 RNN983262 RXJ983262 SHF983262 SRB983262 TAX983262 TKT983262 TUP983262 UEL983262 UOH983262 UYD983262 VHZ983262 VRV983262 WBR983262 WLN983262 WVJ983262 B198 IX191 ST191 ACP191 AML191 AWH191 BGD191 BPZ191 BZV191 CJR191 CTN191 DDJ191 DNF191 DXB191 EGX191 EQT191 FAP191 FKL191 FUH191 GED191 GNZ191 GXV191 HHR191 HRN191 IBJ191 ILF191 IVB191 JEX191 JOT191 JYP191 KIL191 KSH191 LCD191 LLZ191 LVV191 MFR191 MPN191 MZJ191 NJF191 NTB191 OCX191 OMT191 OWP191 PGL191 PQH191 QAD191 QJZ191 QTV191 RDR191 RNN191 RXJ191 SHF191 SRB191 TAX191 TKT191 TUP191 UEL191 UOH191 UYD191 VHZ191 VRV191 WBR191 WLN191 WVJ191 B65771 IX65764 ST65764 ACP65764 AML65764 AWH65764 BGD65764 BPZ65764 BZV65764 CJR65764 CTN65764 DDJ65764 DNF65764 DXB65764 EGX65764 EQT65764 FAP65764 FKL65764 FUH65764 GED65764 GNZ65764 GXV65764 HHR65764 HRN65764 IBJ65764 ILF65764 IVB65764 JEX65764 JOT65764 JYP65764 KIL65764 KSH65764 LCD65764 LLZ65764 LVV65764 MFR65764 MPN65764 MZJ65764 NJF65764 NTB65764 OCX65764 OMT65764 OWP65764 PGL65764 PQH65764 QAD65764 QJZ65764 QTV65764 RDR65764 RNN65764 RXJ65764 SHF65764 SRB65764 TAX65764 TKT65764 TUP65764 UEL65764 UOH65764 UYD65764 VHZ65764 VRV65764 WBR65764 WLN65764 WVJ65764 B131307 IX131300 ST131300 ACP131300 AML131300 AWH131300 BGD131300 BPZ131300 BZV131300 CJR131300 CTN131300 DDJ131300 DNF131300 DXB131300 EGX131300 EQT131300 FAP131300 FKL131300 FUH131300 GED131300 GNZ131300 GXV131300 HHR131300 HRN131300 IBJ131300 ILF131300 IVB131300 JEX131300 JOT131300 JYP131300 KIL131300 KSH131300 LCD131300 LLZ131300 LVV131300 MFR131300 MPN131300 MZJ131300 NJF131300 NTB131300 OCX131300 OMT131300 OWP131300 PGL131300 PQH131300 QAD131300 QJZ131300 QTV131300 RDR131300 RNN131300 RXJ131300 SHF131300 SRB131300 TAX131300 TKT131300 TUP131300 UEL131300 UOH131300 UYD131300 VHZ131300 VRV131300 WBR131300 WLN131300 WVJ131300 B196843 IX196836 ST196836 ACP196836 AML196836 AWH196836 BGD196836 BPZ196836 BZV196836 CJR196836 CTN196836 DDJ196836 DNF196836 DXB196836 EGX196836 EQT196836 FAP196836 FKL196836 FUH196836 GED196836 GNZ196836 GXV196836 HHR196836 HRN196836 IBJ196836 ILF196836 IVB196836 JEX196836 JOT196836 JYP196836 KIL196836 KSH196836 LCD196836 LLZ196836 LVV196836 MFR196836 MPN196836 MZJ196836 NJF196836 NTB196836 OCX196836 OMT196836 OWP196836 PGL196836 PQH196836 QAD196836 QJZ196836 QTV196836 RDR196836 RNN196836 RXJ196836 SHF196836 SRB196836 TAX196836 TKT196836 TUP196836 UEL196836 UOH196836 UYD196836 VHZ196836 VRV196836 WBR196836 WLN196836 WVJ196836 B262379 IX262372 ST262372 ACP262372 AML262372 AWH262372 BGD262372 BPZ262372 BZV262372 CJR262372 CTN262372 DDJ262372 DNF262372 DXB262372 EGX262372 EQT262372 FAP262372 FKL262372 FUH262372 GED262372 GNZ262372 GXV262372 HHR262372 HRN262372 IBJ262372 ILF262372 IVB262372 JEX262372 JOT262372 JYP262372 KIL262372 KSH262372 LCD262372 LLZ262372 LVV262372 MFR262372 MPN262372 MZJ262372 NJF262372 NTB262372 OCX262372 OMT262372 OWP262372 PGL262372 PQH262372 QAD262372 QJZ262372 QTV262372 RDR262372 RNN262372 RXJ262372 SHF262372 SRB262372 TAX262372 TKT262372 TUP262372 UEL262372 UOH262372 UYD262372 VHZ262372 VRV262372 WBR262372 WLN262372 WVJ262372 B327915 IX327908 ST327908 ACP327908 AML327908 AWH327908 BGD327908 BPZ327908 BZV327908 CJR327908 CTN327908 DDJ327908 DNF327908 DXB327908 EGX327908 EQT327908 FAP327908 FKL327908 FUH327908 GED327908 GNZ327908 GXV327908 HHR327908 HRN327908 IBJ327908 ILF327908 IVB327908 JEX327908 JOT327908 JYP327908 KIL327908 KSH327908 LCD327908 LLZ327908 LVV327908 MFR327908 MPN327908 MZJ327908 NJF327908 NTB327908 OCX327908 OMT327908 OWP327908 PGL327908 PQH327908 QAD327908 QJZ327908 QTV327908 RDR327908 RNN327908 RXJ327908 SHF327908 SRB327908 TAX327908 TKT327908 TUP327908 UEL327908 UOH327908 UYD327908 VHZ327908 VRV327908 WBR327908 WLN327908 WVJ327908 B393451 IX393444 ST393444 ACP393444 AML393444 AWH393444 BGD393444 BPZ393444 BZV393444 CJR393444 CTN393444 DDJ393444 DNF393444 DXB393444 EGX393444 EQT393444 FAP393444 FKL393444 FUH393444 GED393444 GNZ393444 GXV393444 HHR393444 HRN393444 IBJ393444 ILF393444 IVB393444 JEX393444 JOT393444 JYP393444 KIL393444 KSH393444 LCD393444 LLZ393444 LVV393444 MFR393444 MPN393444 MZJ393444 NJF393444 NTB393444 OCX393444 OMT393444 OWP393444 PGL393444 PQH393444 QAD393444 QJZ393444 QTV393444 RDR393444 RNN393444 RXJ393444 SHF393444 SRB393444 TAX393444 TKT393444 TUP393444 UEL393444 UOH393444 UYD393444 VHZ393444 VRV393444 WBR393444 WLN393444 WVJ393444 B458987 IX458980 ST458980 ACP458980 AML458980 AWH458980 BGD458980 BPZ458980 BZV458980 CJR458980 CTN458980 DDJ458980 DNF458980 DXB458980 EGX458980 EQT458980 FAP458980 FKL458980 FUH458980 GED458980 GNZ458980 GXV458980 HHR458980 HRN458980 IBJ458980 ILF458980 IVB458980 JEX458980 JOT458980 JYP458980 KIL458980 KSH458980 LCD458980 LLZ458980 LVV458980 MFR458980 MPN458980 MZJ458980 NJF458980 NTB458980 OCX458980 OMT458980 OWP458980 PGL458980 PQH458980 QAD458980 QJZ458980 QTV458980 RDR458980 RNN458980 RXJ458980 SHF458980 SRB458980 TAX458980 TKT458980 TUP458980 UEL458980 UOH458980 UYD458980 VHZ458980 VRV458980 WBR458980 WLN458980 WVJ458980 B524523 IX524516 ST524516 ACP524516 AML524516 AWH524516 BGD524516 BPZ524516 BZV524516 CJR524516 CTN524516 DDJ524516 DNF524516 DXB524516 EGX524516 EQT524516 FAP524516 FKL524516 FUH524516 GED524516 GNZ524516 GXV524516 HHR524516 HRN524516 IBJ524516 ILF524516 IVB524516 JEX524516 JOT524516 JYP524516 KIL524516 KSH524516 LCD524516 LLZ524516 LVV524516 MFR524516 MPN524516 MZJ524516 NJF524516 NTB524516 OCX524516 OMT524516 OWP524516 PGL524516 PQH524516 QAD524516 QJZ524516 QTV524516 RDR524516 RNN524516 RXJ524516 SHF524516 SRB524516 TAX524516 TKT524516 TUP524516 UEL524516 UOH524516 UYD524516 VHZ524516 VRV524516 WBR524516 WLN524516 WVJ524516 B590059 IX590052 ST590052 ACP590052 AML590052 AWH590052 BGD590052 BPZ590052 BZV590052 CJR590052 CTN590052 DDJ590052 DNF590052 DXB590052 EGX590052 EQT590052 FAP590052 FKL590052 FUH590052 GED590052 GNZ590052 GXV590052 HHR590052 HRN590052 IBJ590052 ILF590052 IVB590052 JEX590052 JOT590052 JYP590052 KIL590052 KSH590052 LCD590052 LLZ590052 LVV590052 MFR590052 MPN590052 MZJ590052 NJF590052 NTB590052 OCX590052 OMT590052 OWP590052 PGL590052 PQH590052 QAD590052 QJZ590052 QTV590052 RDR590052 RNN590052 RXJ590052 SHF590052 SRB590052 TAX590052 TKT590052 TUP590052 UEL590052 UOH590052 UYD590052 VHZ590052 VRV590052 WBR590052 WLN590052 WVJ590052 B655595 IX655588 ST655588 ACP655588 AML655588 AWH655588 BGD655588 BPZ655588 BZV655588 CJR655588 CTN655588 DDJ655588 DNF655588 DXB655588 EGX655588 EQT655588 FAP655588 FKL655588 FUH655588 GED655588 GNZ655588 GXV655588 HHR655588 HRN655588 IBJ655588 ILF655588 IVB655588 JEX655588 JOT655588 JYP655588 KIL655588 KSH655588 LCD655588 LLZ655588 LVV655588 MFR655588 MPN655588 MZJ655588 NJF655588 NTB655588 OCX655588 OMT655588 OWP655588 PGL655588 PQH655588 QAD655588 QJZ655588 QTV655588 RDR655588 RNN655588 RXJ655588 SHF655588 SRB655588 TAX655588 TKT655588 TUP655588 UEL655588 UOH655588 UYD655588 VHZ655588 VRV655588 WBR655588 WLN655588 WVJ655588 B721131 IX721124 ST721124 ACP721124 AML721124 AWH721124 BGD721124 BPZ721124 BZV721124 CJR721124 CTN721124 DDJ721124 DNF721124 DXB721124 EGX721124 EQT721124 FAP721124 FKL721124 FUH721124 GED721124 GNZ721124 GXV721124 HHR721124 HRN721124 IBJ721124 ILF721124 IVB721124 JEX721124 JOT721124 JYP721124 KIL721124 KSH721124 LCD721124 LLZ721124 LVV721124 MFR721124 MPN721124 MZJ721124 NJF721124 NTB721124 OCX721124 OMT721124 OWP721124 PGL721124 PQH721124 QAD721124 QJZ721124 QTV721124 RDR721124 RNN721124 RXJ721124 SHF721124 SRB721124 TAX721124 TKT721124 TUP721124 UEL721124 UOH721124 UYD721124 VHZ721124 VRV721124 WBR721124 WLN721124 WVJ721124 B786667 IX786660 ST786660 ACP786660 AML786660 AWH786660 BGD786660 BPZ786660 BZV786660 CJR786660 CTN786660 DDJ786660 DNF786660 DXB786660 EGX786660 EQT786660 FAP786660 FKL786660 FUH786660 GED786660 GNZ786660 GXV786660 HHR786660 HRN786660 IBJ786660 ILF786660 IVB786660 JEX786660 JOT786660 JYP786660 KIL786660 KSH786660 LCD786660 LLZ786660 LVV786660 MFR786660 MPN786660 MZJ786660 NJF786660 NTB786660 OCX786660 OMT786660 OWP786660 PGL786660 PQH786660 QAD786660 QJZ786660 QTV786660 RDR786660 RNN786660 RXJ786660 SHF786660 SRB786660 TAX786660 TKT786660 TUP786660 UEL786660 UOH786660 UYD786660 VHZ786660 VRV786660 WBR786660 WLN786660 WVJ786660 B852203 IX852196 ST852196 ACP852196 AML852196 AWH852196 BGD852196 BPZ852196 BZV852196 CJR852196 CTN852196 DDJ852196 DNF852196 DXB852196 EGX852196 EQT852196 FAP852196 FKL852196 FUH852196 GED852196 GNZ852196 GXV852196 HHR852196 HRN852196 IBJ852196 ILF852196 IVB852196 JEX852196 JOT852196 JYP852196 KIL852196 KSH852196 LCD852196 LLZ852196 LVV852196 MFR852196 MPN852196 MZJ852196 NJF852196 NTB852196 OCX852196 OMT852196 OWP852196 PGL852196 PQH852196 QAD852196 QJZ852196 QTV852196 RDR852196 RNN852196 RXJ852196 SHF852196 SRB852196 TAX852196 TKT852196 TUP852196 UEL852196 UOH852196 UYD852196 VHZ852196 VRV852196 WBR852196 WLN852196 WVJ852196 B917739 IX917732 ST917732 ACP917732 AML917732 AWH917732 BGD917732 BPZ917732 BZV917732 CJR917732 CTN917732 DDJ917732 DNF917732 DXB917732 EGX917732 EQT917732 FAP917732 FKL917732 FUH917732 GED917732 GNZ917732 GXV917732 HHR917732 HRN917732 IBJ917732 ILF917732 IVB917732 JEX917732 JOT917732 JYP917732 KIL917732 KSH917732 LCD917732 LLZ917732 LVV917732 MFR917732 MPN917732 MZJ917732 NJF917732 NTB917732 OCX917732 OMT917732 OWP917732 PGL917732 PQH917732 QAD917732 QJZ917732 QTV917732 RDR917732 RNN917732 RXJ917732 SHF917732 SRB917732 TAX917732 TKT917732 TUP917732 UEL917732 UOH917732 UYD917732 VHZ917732 VRV917732 WBR917732 WLN917732 WVJ917732 B983275 IX983268 ST983268 ACP983268 AML983268 AWH983268 BGD983268 BPZ983268 BZV983268 CJR983268 CTN983268 DDJ983268 DNF983268 DXB983268 EGX983268 EQT983268 FAP983268 FKL983268 FUH983268 GED983268 GNZ983268 GXV983268 HHR983268 HRN983268 IBJ983268 ILF983268 IVB983268 JEX983268 JOT983268 JYP983268 KIL983268 KSH983268 LCD983268 LLZ983268 LVV983268 MFR983268 MPN983268 MZJ983268 NJF983268 NTB983268 OCX983268 OMT983268 OWP983268 PGL983268 PQH983268 QAD983268 QJZ983268 QTV983268 RDR983268 RNN983268 RXJ983268 SHF983268 SRB983268 TAX983268 TKT983268 TUP983268 UEL983268 UOH983268 UYD983268 VHZ983268 VRV983268 WBR983268 WLN983268 WVJ983268">
      <formula1>0</formula1>
      <formula2>0</formula2>
    </dataValidation>
    <dataValidation allowBlank="1" showInputMessage="1" showErrorMessage="1" prompt="Características cualitativas significativas que les impacten financieramente." sqref="D204 IZ197 SV197 ACR197 AMN197 AWJ197 BGF197 BQB197 BZX197 CJT197 CTP197 DDL197 DNH197 DXD197 EGZ197 EQV197 FAR197 FKN197 FUJ197 GEF197 GOB197 GXX197 HHT197 HRP197 IBL197 ILH197 IVD197 JEZ197 JOV197 JYR197 KIN197 KSJ197 LCF197 LMB197 LVX197 MFT197 MPP197 MZL197 NJH197 NTD197 OCZ197 OMV197 OWR197 PGN197 PQJ197 QAF197 QKB197 QTX197 RDT197 RNP197 RXL197 SHH197 SRD197 TAZ197 TKV197 TUR197 UEN197 UOJ197 UYF197 VIB197 VRX197 WBT197 WLP197 WVL197 D65777 IZ65770 SV65770 ACR65770 AMN65770 AWJ65770 BGF65770 BQB65770 BZX65770 CJT65770 CTP65770 DDL65770 DNH65770 DXD65770 EGZ65770 EQV65770 FAR65770 FKN65770 FUJ65770 GEF65770 GOB65770 GXX65770 HHT65770 HRP65770 IBL65770 ILH65770 IVD65770 JEZ65770 JOV65770 JYR65770 KIN65770 KSJ65770 LCF65770 LMB65770 LVX65770 MFT65770 MPP65770 MZL65770 NJH65770 NTD65770 OCZ65770 OMV65770 OWR65770 PGN65770 PQJ65770 QAF65770 QKB65770 QTX65770 RDT65770 RNP65770 RXL65770 SHH65770 SRD65770 TAZ65770 TKV65770 TUR65770 UEN65770 UOJ65770 UYF65770 VIB65770 VRX65770 WBT65770 WLP65770 WVL65770 D131313 IZ131306 SV131306 ACR131306 AMN131306 AWJ131306 BGF131306 BQB131306 BZX131306 CJT131306 CTP131306 DDL131306 DNH131306 DXD131306 EGZ131306 EQV131306 FAR131306 FKN131306 FUJ131306 GEF131306 GOB131306 GXX131306 HHT131306 HRP131306 IBL131306 ILH131306 IVD131306 JEZ131306 JOV131306 JYR131306 KIN131306 KSJ131306 LCF131306 LMB131306 LVX131306 MFT131306 MPP131306 MZL131306 NJH131306 NTD131306 OCZ131306 OMV131306 OWR131306 PGN131306 PQJ131306 QAF131306 QKB131306 QTX131306 RDT131306 RNP131306 RXL131306 SHH131306 SRD131306 TAZ131306 TKV131306 TUR131306 UEN131306 UOJ131306 UYF131306 VIB131306 VRX131306 WBT131306 WLP131306 WVL131306 D196849 IZ196842 SV196842 ACR196842 AMN196842 AWJ196842 BGF196842 BQB196842 BZX196842 CJT196842 CTP196842 DDL196842 DNH196842 DXD196842 EGZ196842 EQV196842 FAR196842 FKN196842 FUJ196842 GEF196842 GOB196842 GXX196842 HHT196842 HRP196842 IBL196842 ILH196842 IVD196842 JEZ196842 JOV196842 JYR196842 KIN196842 KSJ196842 LCF196842 LMB196842 LVX196842 MFT196842 MPP196842 MZL196842 NJH196842 NTD196842 OCZ196842 OMV196842 OWR196842 PGN196842 PQJ196842 QAF196842 QKB196842 QTX196842 RDT196842 RNP196842 RXL196842 SHH196842 SRD196842 TAZ196842 TKV196842 TUR196842 UEN196842 UOJ196842 UYF196842 VIB196842 VRX196842 WBT196842 WLP196842 WVL196842 D262385 IZ262378 SV262378 ACR262378 AMN262378 AWJ262378 BGF262378 BQB262378 BZX262378 CJT262378 CTP262378 DDL262378 DNH262378 DXD262378 EGZ262378 EQV262378 FAR262378 FKN262378 FUJ262378 GEF262378 GOB262378 GXX262378 HHT262378 HRP262378 IBL262378 ILH262378 IVD262378 JEZ262378 JOV262378 JYR262378 KIN262378 KSJ262378 LCF262378 LMB262378 LVX262378 MFT262378 MPP262378 MZL262378 NJH262378 NTD262378 OCZ262378 OMV262378 OWR262378 PGN262378 PQJ262378 QAF262378 QKB262378 QTX262378 RDT262378 RNP262378 RXL262378 SHH262378 SRD262378 TAZ262378 TKV262378 TUR262378 UEN262378 UOJ262378 UYF262378 VIB262378 VRX262378 WBT262378 WLP262378 WVL262378 D327921 IZ327914 SV327914 ACR327914 AMN327914 AWJ327914 BGF327914 BQB327914 BZX327914 CJT327914 CTP327914 DDL327914 DNH327914 DXD327914 EGZ327914 EQV327914 FAR327914 FKN327914 FUJ327914 GEF327914 GOB327914 GXX327914 HHT327914 HRP327914 IBL327914 ILH327914 IVD327914 JEZ327914 JOV327914 JYR327914 KIN327914 KSJ327914 LCF327914 LMB327914 LVX327914 MFT327914 MPP327914 MZL327914 NJH327914 NTD327914 OCZ327914 OMV327914 OWR327914 PGN327914 PQJ327914 QAF327914 QKB327914 QTX327914 RDT327914 RNP327914 RXL327914 SHH327914 SRD327914 TAZ327914 TKV327914 TUR327914 UEN327914 UOJ327914 UYF327914 VIB327914 VRX327914 WBT327914 WLP327914 WVL327914 D393457 IZ393450 SV393450 ACR393450 AMN393450 AWJ393450 BGF393450 BQB393450 BZX393450 CJT393450 CTP393450 DDL393450 DNH393450 DXD393450 EGZ393450 EQV393450 FAR393450 FKN393450 FUJ393450 GEF393450 GOB393450 GXX393450 HHT393450 HRP393450 IBL393450 ILH393450 IVD393450 JEZ393450 JOV393450 JYR393450 KIN393450 KSJ393450 LCF393450 LMB393450 LVX393450 MFT393450 MPP393450 MZL393450 NJH393450 NTD393450 OCZ393450 OMV393450 OWR393450 PGN393450 PQJ393450 QAF393450 QKB393450 QTX393450 RDT393450 RNP393450 RXL393450 SHH393450 SRD393450 TAZ393450 TKV393450 TUR393450 UEN393450 UOJ393450 UYF393450 VIB393450 VRX393450 WBT393450 WLP393450 WVL393450 D458993 IZ458986 SV458986 ACR458986 AMN458986 AWJ458986 BGF458986 BQB458986 BZX458986 CJT458986 CTP458986 DDL458986 DNH458986 DXD458986 EGZ458986 EQV458986 FAR458986 FKN458986 FUJ458986 GEF458986 GOB458986 GXX458986 HHT458986 HRP458986 IBL458986 ILH458986 IVD458986 JEZ458986 JOV458986 JYR458986 KIN458986 KSJ458986 LCF458986 LMB458986 LVX458986 MFT458986 MPP458986 MZL458986 NJH458986 NTD458986 OCZ458986 OMV458986 OWR458986 PGN458986 PQJ458986 QAF458986 QKB458986 QTX458986 RDT458986 RNP458986 RXL458986 SHH458986 SRD458986 TAZ458986 TKV458986 TUR458986 UEN458986 UOJ458986 UYF458986 VIB458986 VRX458986 WBT458986 WLP458986 WVL458986 D524529 IZ524522 SV524522 ACR524522 AMN524522 AWJ524522 BGF524522 BQB524522 BZX524522 CJT524522 CTP524522 DDL524522 DNH524522 DXD524522 EGZ524522 EQV524522 FAR524522 FKN524522 FUJ524522 GEF524522 GOB524522 GXX524522 HHT524522 HRP524522 IBL524522 ILH524522 IVD524522 JEZ524522 JOV524522 JYR524522 KIN524522 KSJ524522 LCF524522 LMB524522 LVX524522 MFT524522 MPP524522 MZL524522 NJH524522 NTD524522 OCZ524522 OMV524522 OWR524522 PGN524522 PQJ524522 QAF524522 QKB524522 QTX524522 RDT524522 RNP524522 RXL524522 SHH524522 SRD524522 TAZ524522 TKV524522 TUR524522 UEN524522 UOJ524522 UYF524522 VIB524522 VRX524522 WBT524522 WLP524522 WVL524522 D590065 IZ590058 SV590058 ACR590058 AMN590058 AWJ590058 BGF590058 BQB590058 BZX590058 CJT590058 CTP590058 DDL590058 DNH590058 DXD590058 EGZ590058 EQV590058 FAR590058 FKN590058 FUJ590058 GEF590058 GOB590058 GXX590058 HHT590058 HRP590058 IBL590058 ILH590058 IVD590058 JEZ590058 JOV590058 JYR590058 KIN590058 KSJ590058 LCF590058 LMB590058 LVX590058 MFT590058 MPP590058 MZL590058 NJH590058 NTD590058 OCZ590058 OMV590058 OWR590058 PGN590058 PQJ590058 QAF590058 QKB590058 QTX590058 RDT590058 RNP590058 RXL590058 SHH590058 SRD590058 TAZ590058 TKV590058 TUR590058 UEN590058 UOJ590058 UYF590058 VIB590058 VRX590058 WBT590058 WLP590058 WVL590058 D655601 IZ655594 SV655594 ACR655594 AMN655594 AWJ655594 BGF655594 BQB655594 BZX655594 CJT655594 CTP655594 DDL655594 DNH655594 DXD655594 EGZ655594 EQV655594 FAR655594 FKN655594 FUJ655594 GEF655594 GOB655594 GXX655594 HHT655594 HRP655594 IBL655594 ILH655594 IVD655594 JEZ655594 JOV655594 JYR655594 KIN655594 KSJ655594 LCF655594 LMB655594 LVX655594 MFT655594 MPP655594 MZL655594 NJH655594 NTD655594 OCZ655594 OMV655594 OWR655594 PGN655594 PQJ655594 QAF655594 QKB655594 QTX655594 RDT655594 RNP655594 RXL655594 SHH655594 SRD655594 TAZ655594 TKV655594 TUR655594 UEN655594 UOJ655594 UYF655594 VIB655594 VRX655594 WBT655594 WLP655594 WVL655594 D721137 IZ721130 SV721130 ACR721130 AMN721130 AWJ721130 BGF721130 BQB721130 BZX721130 CJT721130 CTP721130 DDL721130 DNH721130 DXD721130 EGZ721130 EQV721130 FAR721130 FKN721130 FUJ721130 GEF721130 GOB721130 GXX721130 HHT721130 HRP721130 IBL721130 ILH721130 IVD721130 JEZ721130 JOV721130 JYR721130 KIN721130 KSJ721130 LCF721130 LMB721130 LVX721130 MFT721130 MPP721130 MZL721130 NJH721130 NTD721130 OCZ721130 OMV721130 OWR721130 PGN721130 PQJ721130 QAF721130 QKB721130 QTX721130 RDT721130 RNP721130 RXL721130 SHH721130 SRD721130 TAZ721130 TKV721130 TUR721130 UEN721130 UOJ721130 UYF721130 VIB721130 VRX721130 WBT721130 WLP721130 WVL721130 D786673 IZ786666 SV786666 ACR786666 AMN786666 AWJ786666 BGF786666 BQB786666 BZX786666 CJT786666 CTP786666 DDL786666 DNH786666 DXD786666 EGZ786666 EQV786666 FAR786666 FKN786666 FUJ786666 GEF786666 GOB786666 GXX786666 HHT786666 HRP786666 IBL786666 ILH786666 IVD786666 JEZ786666 JOV786666 JYR786666 KIN786666 KSJ786666 LCF786666 LMB786666 LVX786666 MFT786666 MPP786666 MZL786666 NJH786666 NTD786666 OCZ786666 OMV786666 OWR786666 PGN786666 PQJ786666 QAF786666 QKB786666 QTX786666 RDT786666 RNP786666 RXL786666 SHH786666 SRD786666 TAZ786666 TKV786666 TUR786666 UEN786666 UOJ786666 UYF786666 VIB786666 VRX786666 WBT786666 WLP786666 WVL786666 D852209 IZ852202 SV852202 ACR852202 AMN852202 AWJ852202 BGF852202 BQB852202 BZX852202 CJT852202 CTP852202 DDL852202 DNH852202 DXD852202 EGZ852202 EQV852202 FAR852202 FKN852202 FUJ852202 GEF852202 GOB852202 GXX852202 HHT852202 HRP852202 IBL852202 ILH852202 IVD852202 JEZ852202 JOV852202 JYR852202 KIN852202 KSJ852202 LCF852202 LMB852202 LVX852202 MFT852202 MPP852202 MZL852202 NJH852202 NTD852202 OCZ852202 OMV852202 OWR852202 PGN852202 PQJ852202 QAF852202 QKB852202 QTX852202 RDT852202 RNP852202 RXL852202 SHH852202 SRD852202 TAZ852202 TKV852202 TUR852202 UEN852202 UOJ852202 UYF852202 VIB852202 VRX852202 WBT852202 WLP852202 WVL852202 D917745 IZ917738 SV917738 ACR917738 AMN917738 AWJ917738 BGF917738 BQB917738 BZX917738 CJT917738 CTP917738 DDL917738 DNH917738 DXD917738 EGZ917738 EQV917738 FAR917738 FKN917738 FUJ917738 GEF917738 GOB917738 GXX917738 HHT917738 HRP917738 IBL917738 ILH917738 IVD917738 JEZ917738 JOV917738 JYR917738 KIN917738 KSJ917738 LCF917738 LMB917738 LVX917738 MFT917738 MPP917738 MZL917738 NJH917738 NTD917738 OCZ917738 OMV917738 OWR917738 PGN917738 PQJ917738 QAF917738 QKB917738 QTX917738 RDT917738 RNP917738 RXL917738 SHH917738 SRD917738 TAZ917738 TKV917738 TUR917738 UEN917738 UOJ917738 UYF917738 VIB917738 VRX917738 WBT917738 WLP917738 WVL917738 D983281 IZ983274 SV983274 ACR983274 AMN983274 AWJ983274 BGF983274 BQB983274 BZX983274 CJT983274 CTP983274 DDL983274 DNH983274 DXD983274 EGZ983274 EQV983274 FAR983274 FKN983274 FUJ983274 GEF983274 GOB983274 GXX983274 HHT983274 HRP983274 IBL983274 ILH983274 IVD983274 JEZ983274 JOV983274 JYR983274 KIN983274 KSJ983274 LCF983274 LMB983274 LVX983274 MFT983274 MPP983274 MZL983274 NJH983274 NTD983274 OCZ983274 OMV983274 OWR983274 PGN983274 PQJ983274 QAF983274 QKB983274 QTX983274 RDT983274 RNP983274 RXL983274 SHH983274 SRD983274 TAZ983274 TKV983274 TUR983274 UEN983274 UOJ983274 UYF983274 VIB983274 VRX983274 WBT983274 WLP983274 WVL983274 C151:D151 IY151:IZ151 SU151:SV151 ACQ151:ACR151 AMM151:AMN151 AWI151:AWJ151 BGE151:BGF151 BQA151:BQB151 BZW151:BZX151 CJS151:CJT151 CTO151:CTP151 DDK151:DDL151 DNG151:DNH151 DXC151:DXD151 EGY151:EGZ151 EQU151:EQV151 FAQ151:FAR151 FKM151:FKN151 FUI151:FUJ151 GEE151:GEF151 GOA151:GOB151 GXW151:GXX151 HHS151:HHT151 HRO151:HRP151 IBK151:IBL151 ILG151:ILH151 IVC151:IVD151 JEY151:JEZ151 JOU151:JOV151 JYQ151:JYR151 KIM151:KIN151 KSI151:KSJ151 LCE151:LCF151 LMA151:LMB151 LVW151:LVX151 MFS151:MFT151 MPO151:MPP151 MZK151:MZL151 NJG151:NJH151 NTC151:NTD151 OCY151:OCZ151 OMU151:OMV151 OWQ151:OWR151 PGM151:PGN151 PQI151:PQJ151 QAE151:QAF151 QKA151:QKB151 QTW151:QTX151 RDS151:RDT151 RNO151:RNP151 RXK151:RXL151 SHG151:SHH151 SRC151:SRD151 TAY151:TAZ151 TKU151:TKV151 TUQ151:TUR151 UEM151:UEN151 UOI151:UOJ151 UYE151:UYF151 VIA151:VIB151 VRW151:VRX151 WBS151:WBT151 WLO151:WLP151 WVK151:WVL151 C65738:D65738 IY65731:IZ65731 SU65731:SV65731 ACQ65731:ACR65731 AMM65731:AMN65731 AWI65731:AWJ65731 BGE65731:BGF65731 BQA65731:BQB65731 BZW65731:BZX65731 CJS65731:CJT65731 CTO65731:CTP65731 DDK65731:DDL65731 DNG65731:DNH65731 DXC65731:DXD65731 EGY65731:EGZ65731 EQU65731:EQV65731 FAQ65731:FAR65731 FKM65731:FKN65731 FUI65731:FUJ65731 GEE65731:GEF65731 GOA65731:GOB65731 GXW65731:GXX65731 HHS65731:HHT65731 HRO65731:HRP65731 IBK65731:IBL65731 ILG65731:ILH65731 IVC65731:IVD65731 JEY65731:JEZ65731 JOU65731:JOV65731 JYQ65731:JYR65731 KIM65731:KIN65731 KSI65731:KSJ65731 LCE65731:LCF65731 LMA65731:LMB65731 LVW65731:LVX65731 MFS65731:MFT65731 MPO65731:MPP65731 MZK65731:MZL65731 NJG65731:NJH65731 NTC65731:NTD65731 OCY65731:OCZ65731 OMU65731:OMV65731 OWQ65731:OWR65731 PGM65731:PGN65731 PQI65731:PQJ65731 QAE65731:QAF65731 QKA65731:QKB65731 QTW65731:QTX65731 RDS65731:RDT65731 RNO65731:RNP65731 RXK65731:RXL65731 SHG65731:SHH65731 SRC65731:SRD65731 TAY65731:TAZ65731 TKU65731:TKV65731 TUQ65731:TUR65731 UEM65731:UEN65731 UOI65731:UOJ65731 UYE65731:UYF65731 VIA65731:VIB65731 VRW65731:VRX65731 WBS65731:WBT65731 WLO65731:WLP65731 WVK65731:WVL65731 C131274:D131274 IY131267:IZ131267 SU131267:SV131267 ACQ131267:ACR131267 AMM131267:AMN131267 AWI131267:AWJ131267 BGE131267:BGF131267 BQA131267:BQB131267 BZW131267:BZX131267 CJS131267:CJT131267 CTO131267:CTP131267 DDK131267:DDL131267 DNG131267:DNH131267 DXC131267:DXD131267 EGY131267:EGZ131267 EQU131267:EQV131267 FAQ131267:FAR131267 FKM131267:FKN131267 FUI131267:FUJ131267 GEE131267:GEF131267 GOA131267:GOB131267 GXW131267:GXX131267 HHS131267:HHT131267 HRO131267:HRP131267 IBK131267:IBL131267 ILG131267:ILH131267 IVC131267:IVD131267 JEY131267:JEZ131267 JOU131267:JOV131267 JYQ131267:JYR131267 KIM131267:KIN131267 KSI131267:KSJ131267 LCE131267:LCF131267 LMA131267:LMB131267 LVW131267:LVX131267 MFS131267:MFT131267 MPO131267:MPP131267 MZK131267:MZL131267 NJG131267:NJH131267 NTC131267:NTD131267 OCY131267:OCZ131267 OMU131267:OMV131267 OWQ131267:OWR131267 PGM131267:PGN131267 PQI131267:PQJ131267 QAE131267:QAF131267 QKA131267:QKB131267 QTW131267:QTX131267 RDS131267:RDT131267 RNO131267:RNP131267 RXK131267:RXL131267 SHG131267:SHH131267 SRC131267:SRD131267 TAY131267:TAZ131267 TKU131267:TKV131267 TUQ131267:TUR131267 UEM131267:UEN131267 UOI131267:UOJ131267 UYE131267:UYF131267 VIA131267:VIB131267 VRW131267:VRX131267 WBS131267:WBT131267 WLO131267:WLP131267 WVK131267:WVL131267 C196810:D196810 IY196803:IZ196803 SU196803:SV196803 ACQ196803:ACR196803 AMM196803:AMN196803 AWI196803:AWJ196803 BGE196803:BGF196803 BQA196803:BQB196803 BZW196803:BZX196803 CJS196803:CJT196803 CTO196803:CTP196803 DDK196803:DDL196803 DNG196803:DNH196803 DXC196803:DXD196803 EGY196803:EGZ196803 EQU196803:EQV196803 FAQ196803:FAR196803 FKM196803:FKN196803 FUI196803:FUJ196803 GEE196803:GEF196803 GOA196803:GOB196803 GXW196803:GXX196803 HHS196803:HHT196803 HRO196803:HRP196803 IBK196803:IBL196803 ILG196803:ILH196803 IVC196803:IVD196803 JEY196803:JEZ196803 JOU196803:JOV196803 JYQ196803:JYR196803 KIM196803:KIN196803 KSI196803:KSJ196803 LCE196803:LCF196803 LMA196803:LMB196803 LVW196803:LVX196803 MFS196803:MFT196803 MPO196803:MPP196803 MZK196803:MZL196803 NJG196803:NJH196803 NTC196803:NTD196803 OCY196803:OCZ196803 OMU196803:OMV196803 OWQ196803:OWR196803 PGM196803:PGN196803 PQI196803:PQJ196803 QAE196803:QAF196803 QKA196803:QKB196803 QTW196803:QTX196803 RDS196803:RDT196803 RNO196803:RNP196803 RXK196803:RXL196803 SHG196803:SHH196803 SRC196803:SRD196803 TAY196803:TAZ196803 TKU196803:TKV196803 TUQ196803:TUR196803 UEM196803:UEN196803 UOI196803:UOJ196803 UYE196803:UYF196803 VIA196803:VIB196803 VRW196803:VRX196803 WBS196803:WBT196803 WLO196803:WLP196803 WVK196803:WVL196803 C262346:D262346 IY262339:IZ262339 SU262339:SV262339 ACQ262339:ACR262339 AMM262339:AMN262339 AWI262339:AWJ262339 BGE262339:BGF262339 BQA262339:BQB262339 BZW262339:BZX262339 CJS262339:CJT262339 CTO262339:CTP262339 DDK262339:DDL262339 DNG262339:DNH262339 DXC262339:DXD262339 EGY262339:EGZ262339 EQU262339:EQV262339 FAQ262339:FAR262339 FKM262339:FKN262339 FUI262339:FUJ262339 GEE262339:GEF262339 GOA262339:GOB262339 GXW262339:GXX262339 HHS262339:HHT262339 HRO262339:HRP262339 IBK262339:IBL262339 ILG262339:ILH262339 IVC262339:IVD262339 JEY262339:JEZ262339 JOU262339:JOV262339 JYQ262339:JYR262339 KIM262339:KIN262339 KSI262339:KSJ262339 LCE262339:LCF262339 LMA262339:LMB262339 LVW262339:LVX262339 MFS262339:MFT262339 MPO262339:MPP262339 MZK262339:MZL262339 NJG262339:NJH262339 NTC262339:NTD262339 OCY262339:OCZ262339 OMU262339:OMV262339 OWQ262339:OWR262339 PGM262339:PGN262339 PQI262339:PQJ262339 QAE262339:QAF262339 QKA262339:QKB262339 QTW262339:QTX262339 RDS262339:RDT262339 RNO262339:RNP262339 RXK262339:RXL262339 SHG262339:SHH262339 SRC262339:SRD262339 TAY262339:TAZ262339 TKU262339:TKV262339 TUQ262339:TUR262339 UEM262339:UEN262339 UOI262339:UOJ262339 UYE262339:UYF262339 VIA262339:VIB262339 VRW262339:VRX262339 WBS262339:WBT262339 WLO262339:WLP262339 WVK262339:WVL262339 C327882:D327882 IY327875:IZ327875 SU327875:SV327875 ACQ327875:ACR327875 AMM327875:AMN327875 AWI327875:AWJ327875 BGE327875:BGF327875 BQA327875:BQB327875 BZW327875:BZX327875 CJS327875:CJT327875 CTO327875:CTP327875 DDK327875:DDL327875 DNG327875:DNH327875 DXC327875:DXD327875 EGY327875:EGZ327875 EQU327875:EQV327875 FAQ327875:FAR327875 FKM327875:FKN327875 FUI327875:FUJ327875 GEE327875:GEF327875 GOA327875:GOB327875 GXW327875:GXX327875 HHS327875:HHT327875 HRO327875:HRP327875 IBK327875:IBL327875 ILG327875:ILH327875 IVC327875:IVD327875 JEY327875:JEZ327875 JOU327875:JOV327875 JYQ327875:JYR327875 KIM327875:KIN327875 KSI327875:KSJ327875 LCE327875:LCF327875 LMA327875:LMB327875 LVW327875:LVX327875 MFS327875:MFT327875 MPO327875:MPP327875 MZK327875:MZL327875 NJG327875:NJH327875 NTC327875:NTD327875 OCY327875:OCZ327875 OMU327875:OMV327875 OWQ327875:OWR327875 PGM327875:PGN327875 PQI327875:PQJ327875 QAE327875:QAF327875 QKA327875:QKB327875 QTW327875:QTX327875 RDS327875:RDT327875 RNO327875:RNP327875 RXK327875:RXL327875 SHG327875:SHH327875 SRC327875:SRD327875 TAY327875:TAZ327875 TKU327875:TKV327875 TUQ327875:TUR327875 UEM327875:UEN327875 UOI327875:UOJ327875 UYE327875:UYF327875 VIA327875:VIB327875 VRW327875:VRX327875 WBS327875:WBT327875 WLO327875:WLP327875 WVK327875:WVL327875 C393418:D393418 IY393411:IZ393411 SU393411:SV393411 ACQ393411:ACR393411 AMM393411:AMN393411 AWI393411:AWJ393411 BGE393411:BGF393411 BQA393411:BQB393411 BZW393411:BZX393411 CJS393411:CJT393411 CTO393411:CTP393411 DDK393411:DDL393411 DNG393411:DNH393411 DXC393411:DXD393411 EGY393411:EGZ393411 EQU393411:EQV393411 FAQ393411:FAR393411 FKM393411:FKN393411 FUI393411:FUJ393411 GEE393411:GEF393411 GOA393411:GOB393411 GXW393411:GXX393411 HHS393411:HHT393411 HRO393411:HRP393411 IBK393411:IBL393411 ILG393411:ILH393411 IVC393411:IVD393411 JEY393411:JEZ393411 JOU393411:JOV393411 JYQ393411:JYR393411 KIM393411:KIN393411 KSI393411:KSJ393411 LCE393411:LCF393411 LMA393411:LMB393411 LVW393411:LVX393411 MFS393411:MFT393411 MPO393411:MPP393411 MZK393411:MZL393411 NJG393411:NJH393411 NTC393411:NTD393411 OCY393411:OCZ393411 OMU393411:OMV393411 OWQ393411:OWR393411 PGM393411:PGN393411 PQI393411:PQJ393411 QAE393411:QAF393411 QKA393411:QKB393411 QTW393411:QTX393411 RDS393411:RDT393411 RNO393411:RNP393411 RXK393411:RXL393411 SHG393411:SHH393411 SRC393411:SRD393411 TAY393411:TAZ393411 TKU393411:TKV393411 TUQ393411:TUR393411 UEM393411:UEN393411 UOI393411:UOJ393411 UYE393411:UYF393411 VIA393411:VIB393411 VRW393411:VRX393411 WBS393411:WBT393411 WLO393411:WLP393411 WVK393411:WVL393411 C458954:D458954 IY458947:IZ458947 SU458947:SV458947 ACQ458947:ACR458947 AMM458947:AMN458947 AWI458947:AWJ458947 BGE458947:BGF458947 BQA458947:BQB458947 BZW458947:BZX458947 CJS458947:CJT458947 CTO458947:CTP458947 DDK458947:DDL458947 DNG458947:DNH458947 DXC458947:DXD458947 EGY458947:EGZ458947 EQU458947:EQV458947 FAQ458947:FAR458947 FKM458947:FKN458947 FUI458947:FUJ458947 GEE458947:GEF458947 GOA458947:GOB458947 GXW458947:GXX458947 HHS458947:HHT458947 HRO458947:HRP458947 IBK458947:IBL458947 ILG458947:ILH458947 IVC458947:IVD458947 JEY458947:JEZ458947 JOU458947:JOV458947 JYQ458947:JYR458947 KIM458947:KIN458947 KSI458947:KSJ458947 LCE458947:LCF458947 LMA458947:LMB458947 LVW458947:LVX458947 MFS458947:MFT458947 MPO458947:MPP458947 MZK458947:MZL458947 NJG458947:NJH458947 NTC458947:NTD458947 OCY458947:OCZ458947 OMU458947:OMV458947 OWQ458947:OWR458947 PGM458947:PGN458947 PQI458947:PQJ458947 QAE458947:QAF458947 QKA458947:QKB458947 QTW458947:QTX458947 RDS458947:RDT458947 RNO458947:RNP458947 RXK458947:RXL458947 SHG458947:SHH458947 SRC458947:SRD458947 TAY458947:TAZ458947 TKU458947:TKV458947 TUQ458947:TUR458947 UEM458947:UEN458947 UOI458947:UOJ458947 UYE458947:UYF458947 VIA458947:VIB458947 VRW458947:VRX458947 WBS458947:WBT458947 WLO458947:WLP458947 WVK458947:WVL458947 C524490:D524490 IY524483:IZ524483 SU524483:SV524483 ACQ524483:ACR524483 AMM524483:AMN524483 AWI524483:AWJ524483 BGE524483:BGF524483 BQA524483:BQB524483 BZW524483:BZX524483 CJS524483:CJT524483 CTO524483:CTP524483 DDK524483:DDL524483 DNG524483:DNH524483 DXC524483:DXD524483 EGY524483:EGZ524483 EQU524483:EQV524483 FAQ524483:FAR524483 FKM524483:FKN524483 FUI524483:FUJ524483 GEE524483:GEF524483 GOA524483:GOB524483 GXW524483:GXX524483 HHS524483:HHT524483 HRO524483:HRP524483 IBK524483:IBL524483 ILG524483:ILH524483 IVC524483:IVD524483 JEY524483:JEZ524483 JOU524483:JOV524483 JYQ524483:JYR524483 KIM524483:KIN524483 KSI524483:KSJ524483 LCE524483:LCF524483 LMA524483:LMB524483 LVW524483:LVX524483 MFS524483:MFT524483 MPO524483:MPP524483 MZK524483:MZL524483 NJG524483:NJH524483 NTC524483:NTD524483 OCY524483:OCZ524483 OMU524483:OMV524483 OWQ524483:OWR524483 PGM524483:PGN524483 PQI524483:PQJ524483 QAE524483:QAF524483 QKA524483:QKB524483 QTW524483:QTX524483 RDS524483:RDT524483 RNO524483:RNP524483 RXK524483:RXL524483 SHG524483:SHH524483 SRC524483:SRD524483 TAY524483:TAZ524483 TKU524483:TKV524483 TUQ524483:TUR524483 UEM524483:UEN524483 UOI524483:UOJ524483 UYE524483:UYF524483 VIA524483:VIB524483 VRW524483:VRX524483 WBS524483:WBT524483 WLO524483:WLP524483 WVK524483:WVL524483 C590026:D590026 IY590019:IZ590019 SU590019:SV590019 ACQ590019:ACR590019 AMM590019:AMN590019 AWI590019:AWJ590019 BGE590019:BGF590019 BQA590019:BQB590019 BZW590019:BZX590019 CJS590019:CJT590019 CTO590019:CTP590019 DDK590019:DDL590019 DNG590019:DNH590019 DXC590019:DXD590019 EGY590019:EGZ590019 EQU590019:EQV590019 FAQ590019:FAR590019 FKM590019:FKN590019 FUI590019:FUJ590019 GEE590019:GEF590019 GOA590019:GOB590019 GXW590019:GXX590019 HHS590019:HHT590019 HRO590019:HRP590019 IBK590019:IBL590019 ILG590019:ILH590019 IVC590019:IVD590019 JEY590019:JEZ590019 JOU590019:JOV590019 JYQ590019:JYR590019 KIM590019:KIN590019 KSI590019:KSJ590019 LCE590019:LCF590019 LMA590019:LMB590019 LVW590019:LVX590019 MFS590019:MFT590019 MPO590019:MPP590019 MZK590019:MZL590019 NJG590019:NJH590019 NTC590019:NTD590019 OCY590019:OCZ590019 OMU590019:OMV590019 OWQ590019:OWR590019 PGM590019:PGN590019 PQI590019:PQJ590019 QAE590019:QAF590019 QKA590019:QKB590019 QTW590019:QTX590019 RDS590019:RDT590019 RNO590019:RNP590019 RXK590019:RXL590019 SHG590019:SHH590019 SRC590019:SRD590019 TAY590019:TAZ590019 TKU590019:TKV590019 TUQ590019:TUR590019 UEM590019:UEN590019 UOI590019:UOJ590019 UYE590019:UYF590019 VIA590019:VIB590019 VRW590019:VRX590019 WBS590019:WBT590019 WLO590019:WLP590019 WVK590019:WVL590019 C655562:D655562 IY655555:IZ655555 SU655555:SV655555 ACQ655555:ACR655555 AMM655555:AMN655555 AWI655555:AWJ655555 BGE655555:BGF655555 BQA655555:BQB655555 BZW655555:BZX655555 CJS655555:CJT655555 CTO655555:CTP655555 DDK655555:DDL655555 DNG655555:DNH655555 DXC655555:DXD655555 EGY655555:EGZ655555 EQU655555:EQV655555 FAQ655555:FAR655555 FKM655555:FKN655555 FUI655555:FUJ655555 GEE655555:GEF655555 GOA655555:GOB655555 GXW655555:GXX655555 HHS655555:HHT655555 HRO655555:HRP655555 IBK655555:IBL655555 ILG655555:ILH655555 IVC655555:IVD655555 JEY655555:JEZ655555 JOU655555:JOV655555 JYQ655555:JYR655555 KIM655555:KIN655555 KSI655555:KSJ655555 LCE655555:LCF655555 LMA655555:LMB655555 LVW655555:LVX655555 MFS655555:MFT655555 MPO655555:MPP655555 MZK655555:MZL655555 NJG655555:NJH655555 NTC655555:NTD655555 OCY655555:OCZ655555 OMU655555:OMV655555 OWQ655555:OWR655555 PGM655555:PGN655555 PQI655555:PQJ655555 QAE655555:QAF655555 QKA655555:QKB655555 QTW655555:QTX655555 RDS655555:RDT655555 RNO655555:RNP655555 RXK655555:RXL655555 SHG655555:SHH655555 SRC655555:SRD655555 TAY655555:TAZ655555 TKU655555:TKV655555 TUQ655555:TUR655555 UEM655555:UEN655555 UOI655555:UOJ655555 UYE655555:UYF655555 VIA655555:VIB655555 VRW655555:VRX655555 WBS655555:WBT655555 WLO655555:WLP655555 WVK655555:WVL655555 C721098:D721098 IY721091:IZ721091 SU721091:SV721091 ACQ721091:ACR721091 AMM721091:AMN721091 AWI721091:AWJ721091 BGE721091:BGF721091 BQA721091:BQB721091 BZW721091:BZX721091 CJS721091:CJT721091 CTO721091:CTP721091 DDK721091:DDL721091 DNG721091:DNH721091 DXC721091:DXD721091 EGY721091:EGZ721091 EQU721091:EQV721091 FAQ721091:FAR721091 FKM721091:FKN721091 FUI721091:FUJ721091 GEE721091:GEF721091 GOA721091:GOB721091 GXW721091:GXX721091 HHS721091:HHT721091 HRO721091:HRP721091 IBK721091:IBL721091 ILG721091:ILH721091 IVC721091:IVD721091 JEY721091:JEZ721091 JOU721091:JOV721091 JYQ721091:JYR721091 KIM721091:KIN721091 KSI721091:KSJ721091 LCE721091:LCF721091 LMA721091:LMB721091 LVW721091:LVX721091 MFS721091:MFT721091 MPO721091:MPP721091 MZK721091:MZL721091 NJG721091:NJH721091 NTC721091:NTD721091 OCY721091:OCZ721091 OMU721091:OMV721091 OWQ721091:OWR721091 PGM721091:PGN721091 PQI721091:PQJ721091 QAE721091:QAF721091 QKA721091:QKB721091 QTW721091:QTX721091 RDS721091:RDT721091 RNO721091:RNP721091 RXK721091:RXL721091 SHG721091:SHH721091 SRC721091:SRD721091 TAY721091:TAZ721091 TKU721091:TKV721091 TUQ721091:TUR721091 UEM721091:UEN721091 UOI721091:UOJ721091 UYE721091:UYF721091 VIA721091:VIB721091 VRW721091:VRX721091 WBS721091:WBT721091 WLO721091:WLP721091 WVK721091:WVL721091 C786634:D786634 IY786627:IZ786627 SU786627:SV786627 ACQ786627:ACR786627 AMM786627:AMN786627 AWI786627:AWJ786627 BGE786627:BGF786627 BQA786627:BQB786627 BZW786627:BZX786627 CJS786627:CJT786627 CTO786627:CTP786627 DDK786627:DDL786627 DNG786627:DNH786627 DXC786627:DXD786627 EGY786627:EGZ786627 EQU786627:EQV786627 FAQ786627:FAR786627 FKM786627:FKN786627 FUI786627:FUJ786627 GEE786627:GEF786627 GOA786627:GOB786627 GXW786627:GXX786627 HHS786627:HHT786627 HRO786627:HRP786627 IBK786627:IBL786627 ILG786627:ILH786627 IVC786627:IVD786627 JEY786627:JEZ786627 JOU786627:JOV786627 JYQ786627:JYR786627 KIM786627:KIN786627 KSI786627:KSJ786627 LCE786627:LCF786627 LMA786627:LMB786627 LVW786627:LVX786627 MFS786627:MFT786627 MPO786627:MPP786627 MZK786627:MZL786627 NJG786627:NJH786627 NTC786627:NTD786627 OCY786627:OCZ786627 OMU786627:OMV786627 OWQ786627:OWR786627 PGM786627:PGN786627 PQI786627:PQJ786627 QAE786627:QAF786627 QKA786627:QKB786627 QTW786627:QTX786627 RDS786627:RDT786627 RNO786627:RNP786627 RXK786627:RXL786627 SHG786627:SHH786627 SRC786627:SRD786627 TAY786627:TAZ786627 TKU786627:TKV786627 TUQ786627:TUR786627 UEM786627:UEN786627 UOI786627:UOJ786627 UYE786627:UYF786627 VIA786627:VIB786627 VRW786627:VRX786627 WBS786627:WBT786627 WLO786627:WLP786627 WVK786627:WVL786627 C852170:D852170 IY852163:IZ852163 SU852163:SV852163 ACQ852163:ACR852163 AMM852163:AMN852163 AWI852163:AWJ852163 BGE852163:BGF852163 BQA852163:BQB852163 BZW852163:BZX852163 CJS852163:CJT852163 CTO852163:CTP852163 DDK852163:DDL852163 DNG852163:DNH852163 DXC852163:DXD852163 EGY852163:EGZ852163 EQU852163:EQV852163 FAQ852163:FAR852163 FKM852163:FKN852163 FUI852163:FUJ852163 GEE852163:GEF852163 GOA852163:GOB852163 GXW852163:GXX852163 HHS852163:HHT852163 HRO852163:HRP852163 IBK852163:IBL852163 ILG852163:ILH852163 IVC852163:IVD852163 JEY852163:JEZ852163 JOU852163:JOV852163 JYQ852163:JYR852163 KIM852163:KIN852163 KSI852163:KSJ852163 LCE852163:LCF852163 LMA852163:LMB852163 LVW852163:LVX852163 MFS852163:MFT852163 MPO852163:MPP852163 MZK852163:MZL852163 NJG852163:NJH852163 NTC852163:NTD852163 OCY852163:OCZ852163 OMU852163:OMV852163 OWQ852163:OWR852163 PGM852163:PGN852163 PQI852163:PQJ852163 QAE852163:QAF852163 QKA852163:QKB852163 QTW852163:QTX852163 RDS852163:RDT852163 RNO852163:RNP852163 RXK852163:RXL852163 SHG852163:SHH852163 SRC852163:SRD852163 TAY852163:TAZ852163 TKU852163:TKV852163 TUQ852163:TUR852163 UEM852163:UEN852163 UOI852163:UOJ852163 UYE852163:UYF852163 VIA852163:VIB852163 VRW852163:VRX852163 WBS852163:WBT852163 WLO852163:WLP852163 WVK852163:WVL852163 C917706:D917706 IY917699:IZ917699 SU917699:SV917699 ACQ917699:ACR917699 AMM917699:AMN917699 AWI917699:AWJ917699 BGE917699:BGF917699 BQA917699:BQB917699 BZW917699:BZX917699 CJS917699:CJT917699 CTO917699:CTP917699 DDK917699:DDL917699 DNG917699:DNH917699 DXC917699:DXD917699 EGY917699:EGZ917699 EQU917699:EQV917699 FAQ917699:FAR917699 FKM917699:FKN917699 FUI917699:FUJ917699 GEE917699:GEF917699 GOA917699:GOB917699 GXW917699:GXX917699 HHS917699:HHT917699 HRO917699:HRP917699 IBK917699:IBL917699 ILG917699:ILH917699 IVC917699:IVD917699 JEY917699:JEZ917699 JOU917699:JOV917699 JYQ917699:JYR917699 KIM917699:KIN917699 KSI917699:KSJ917699 LCE917699:LCF917699 LMA917699:LMB917699 LVW917699:LVX917699 MFS917699:MFT917699 MPO917699:MPP917699 MZK917699:MZL917699 NJG917699:NJH917699 NTC917699:NTD917699 OCY917699:OCZ917699 OMU917699:OMV917699 OWQ917699:OWR917699 PGM917699:PGN917699 PQI917699:PQJ917699 QAE917699:QAF917699 QKA917699:QKB917699 QTW917699:QTX917699 RDS917699:RDT917699 RNO917699:RNP917699 RXK917699:RXL917699 SHG917699:SHH917699 SRC917699:SRD917699 TAY917699:TAZ917699 TKU917699:TKV917699 TUQ917699:TUR917699 UEM917699:UEN917699 UOI917699:UOJ917699 UYE917699:UYF917699 VIA917699:VIB917699 VRW917699:VRX917699 WBS917699:WBT917699 WLO917699:WLP917699 WVK917699:WVL917699 C983242:D983242 IY983235:IZ983235 SU983235:SV983235 ACQ983235:ACR983235 AMM983235:AMN983235 AWI983235:AWJ983235 BGE983235:BGF983235 BQA983235:BQB983235 BZW983235:BZX983235 CJS983235:CJT983235 CTO983235:CTP983235 DDK983235:DDL983235 DNG983235:DNH983235 DXC983235:DXD983235 EGY983235:EGZ983235 EQU983235:EQV983235 FAQ983235:FAR983235 FKM983235:FKN983235 FUI983235:FUJ983235 GEE983235:GEF983235 GOA983235:GOB983235 GXW983235:GXX983235 HHS983235:HHT983235 HRO983235:HRP983235 IBK983235:IBL983235 ILG983235:ILH983235 IVC983235:IVD983235 JEY983235:JEZ983235 JOU983235:JOV983235 JYQ983235:JYR983235 KIM983235:KIN983235 KSI983235:KSJ983235 LCE983235:LCF983235 LMA983235:LMB983235 LVW983235:LVX983235 MFS983235:MFT983235 MPO983235:MPP983235 MZK983235:MZL983235 NJG983235:NJH983235 NTC983235:NTD983235 OCY983235:OCZ983235 OMU983235:OMV983235 OWQ983235:OWR983235 PGM983235:PGN983235 PQI983235:PQJ983235 QAE983235:QAF983235 QKA983235:QKB983235 QTW983235:QTX983235 RDS983235:RDT983235 RNO983235:RNP983235 RXK983235:RXL983235 SHG983235:SHH983235 SRC983235:SRD983235 TAY983235:TAZ983235 TKU983235:TKV983235 TUQ983235:TUR983235 UEM983235:UEN983235 UOI983235:UOJ983235 UYE983235:UYF983235 VIA983235:VIB983235 VRW983235:VRX983235 WBS983235:WBT983235 WLO983235:WLP983235 WVK983235:WVL983235 D192 IZ183:IZ184 SV183:SV184 ACR183:ACR184 AMN183:AMN184 AWJ183:AWJ184 BGF183:BGF184 BQB183:BQB184 BZX183:BZX184 CJT183:CJT184 CTP183:CTP184 DDL183:DDL184 DNH183:DNH184 DXD183:DXD184 EGZ183:EGZ184 EQV183:EQV184 FAR183:FAR184 FKN183:FKN184 FUJ183:FUJ184 GEF183:GEF184 GOB183:GOB184 GXX183:GXX184 HHT183:HHT184 HRP183:HRP184 IBL183:IBL184 ILH183:ILH184 IVD183:IVD184 JEZ183:JEZ184 JOV183:JOV184 JYR183:JYR184 KIN183:KIN184 KSJ183:KSJ184 LCF183:LCF184 LMB183:LMB184 LVX183:LVX184 MFT183:MFT184 MPP183:MPP184 MZL183:MZL184 NJH183:NJH184 NTD183:NTD184 OCZ183:OCZ184 OMV183:OMV184 OWR183:OWR184 PGN183:PGN184 PQJ183:PQJ184 QAF183:QAF184 QKB183:QKB184 QTX183:QTX184 RDT183:RDT184 RNP183:RNP184 RXL183:RXL184 SHH183:SHH184 SRD183:SRD184 TAZ183:TAZ184 TKV183:TKV184 TUR183:TUR184 UEN183:UEN184 UOJ183:UOJ184 UYF183:UYF184 VIB183:VIB184 VRX183:VRX184 WBT183:WBT184 WLP183:WLP184 WVL183:WVL184 D65765 IZ65758 SV65758 ACR65758 AMN65758 AWJ65758 BGF65758 BQB65758 BZX65758 CJT65758 CTP65758 DDL65758 DNH65758 DXD65758 EGZ65758 EQV65758 FAR65758 FKN65758 FUJ65758 GEF65758 GOB65758 GXX65758 HHT65758 HRP65758 IBL65758 ILH65758 IVD65758 JEZ65758 JOV65758 JYR65758 KIN65758 KSJ65758 LCF65758 LMB65758 LVX65758 MFT65758 MPP65758 MZL65758 NJH65758 NTD65758 OCZ65758 OMV65758 OWR65758 PGN65758 PQJ65758 QAF65758 QKB65758 QTX65758 RDT65758 RNP65758 RXL65758 SHH65758 SRD65758 TAZ65758 TKV65758 TUR65758 UEN65758 UOJ65758 UYF65758 VIB65758 VRX65758 WBT65758 WLP65758 WVL65758 D131301 IZ131294 SV131294 ACR131294 AMN131294 AWJ131294 BGF131294 BQB131294 BZX131294 CJT131294 CTP131294 DDL131294 DNH131294 DXD131294 EGZ131294 EQV131294 FAR131294 FKN131294 FUJ131294 GEF131294 GOB131294 GXX131294 HHT131294 HRP131294 IBL131294 ILH131294 IVD131294 JEZ131294 JOV131294 JYR131294 KIN131294 KSJ131294 LCF131294 LMB131294 LVX131294 MFT131294 MPP131294 MZL131294 NJH131294 NTD131294 OCZ131294 OMV131294 OWR131294 PGN131294 PQJ131294 QAF131294 QKB131294 QTX131294 RDT131294 RNP131294 RXL131294 SHH131294 SRD131294 TAZ131294 TKV131294 TUR131294 UEN131294 UOJ131294 UYF131294 VIB131294 VRX131294 WBT131294 WLP131294 WVL131294 D196837 IZ196830 SV196830 ACR196830 AMN196830 AWJ196830 BGF196830 BQB196830 BZX196830 CJT196830 CTP196830 DDL196830 DNH196830 DXD196830 EGZ196830 EQV196830 FAR196830 FKN196830 FUJ196830 GEF196830 GOB196830 GXX196830 HHT196830 HRP196830 IBL196830 ILH196830 IVD196830 JEZ196830 JOV196830 JYR196830 KIN196830 KSJ196830 LCF196830 LMB196830 LVX196830 MFT196830 MPP196830 MZL196830 NJH196830 NTD196830 OCZ196830 OMV196830 OWR196830 PGN196830 PQJ196830 QAF196830 QKB196830 QTX196830 RDT196830 RNP196830 RXL196830 SHH196830 SRD196830 TAZ196830 TKV196830 TUR196830 UEN196830 UOJ196830 UYF196830 VIB196830 VRX196830 WBT196830 WLP196830 WVL196830 D262373 IZ262366 SV262366 ACR262366 AMN262366 AWJ262366 BGF262366 BQB262366 BZX262366 CJT262366 CTP262366 DDL262366 DNH262366 DXD262366 EGZ262366 EQV262366 FAR262366 FKN262366 FUJ262366 GEF262366 GOB262366 GXX262366 HHT262366 HRP262366 IBL262366 ILH262366 IVD262366 JEZ262366 JOV262366 JYR262366 KIN262366 KSJ262366 LCF262366 LMB262366 LVX262366 MFT262366 MPP262366 MZL262366 NJH262366 NTD262366 OCZ262366 OMV262366 OWR262366 PGN262366 PQJ262366 QAF262366 QKB262366 QTX262366 RDT262366 RNP262366 RXL262366 SHH262366 SRD262366 TAZ262366 TKV262366 TUR262366 UEN262366 UOJ262366 UYF262366 VIB262366 VRX262366 WBT262366 WLP262366 WVL262366 D327909 IZ327902 SV327902 ACR327902 AMN327902 AWJ327902 BGF327902 BQB327902 BZX327902 CJT327902 CTP327902 DDL327902 DNH327902 DXD327902 EGZ327902 EQV327902 FAR327902 FKN327902 FUJ327902 GEF327902 GOB327902 GXX327902 HHT327902 HRP327902 IBL327902 ILH327902 IVD327902 JEZ327902 JOV327902 JYR327902 KIN327902 KSJ327902 LCF327902 LMB327902 LVX327902 MFT327902 MPP327902 MZL327902 NJH327902 NTD327902 OCZ327902 OMV327902 OWR327902 PGN327902 PQJ327902 QAF327902 QKB327902 QTX327902 RDT327902 RNP327902 RXL327902 SHH327902 SRD327902 TAZ327902 TKV327902 TUR327902 UEN327902 UOJ327902 UYF327902 VIB327902 VRX327902 WBT327902 WLP327902 WVL327902 D393445 IZ393438 SV393438 ACR393438 AMN393438 AWJ393438 BGF393438 BQB393438 BZX393438 CJT393438 CTP393438 DDL393438 DNH393438 DXD393438 EGZ393438 EQV393438 FAR393438 FKN393438 FUJ393438 GEF393438 GOB393438 GXX393438 HHT393438 HRP393438 IBL393438 ILH393438 IVD393438 JEZ393438 JOV393438 JYR393438 KIN393438 KSJ393438 LCF393438 LMB393438 LVX393438 MFT393438 MPP393438 MZL393438 NJH393438 NTD393438 OCZ393438 OMV393438 OWR393438 PGN393438 PQJ393438 QAF393438 QKB393438 QTX393438 RDT393438 RNP393438 RXL393438 SHH393438 SRD393438 TAZ393438 TKV393438 TUR393438 UEN393438 UOJ393438 UYF393438 VIB393438 VRX393438 WBT393438 WLP393438 WVL393438 D458981 IZ458974 SV458974 ACR458974 AMN458974 AWJ458974 BGF458974 BQB458974 BZX458974 CJT458974 CTP458974 DDL458974 DNH458974 DXD458974 EGZ458974 EQV458974 FAR458974 FKN458974 FUJ458974 GEF458974 GOB458974 GXX458974 HHT458974 HRP458974 IBL458974 ILH458974 IVD458974 JEZ458974 JOV458974 JYR458974 KIN458974 KSJ458974 LCF458974 LMB458974 LVX458974 MFT458974 MPP458974 MZL458974 NJH458974 NTD458974 OCZ458974 OMV458974 OWR458974 PGN458974 PQJ458974 QAF458974 QKB458974 QTX458974 RDT458974 RNP458974 RXL458974 SHH458974 SRD458974 TAZ458974 TKV458974 TUR458974 UEN458974 UOJ458974 UYF458974 VIB458974 VRX458974 WBT458974 WLP458974 WVL458974 D524517 IZ524510 SV524510 ACR524510 AMN524510 AWJ524510 BGF524510 BQB524510 BZX524510 CJT524510 CTP524510 DDL524510 DNH524510 DXD524510 EGZ524510 EQV524510 FAR524510 FKN524510 FUJ524510 GEF524510 GOB524510 GXX524510 HHT524510 HRP524510 IBL524510 ILH524510 IVD524510 JEZ524510 JOV524510 JYR524510 KIN524510 KSJ524510 LCF524510 LMB524510 LVX524510 MFT524510 MPP524510 MZL524510 NJH524510 NTD524510 OCZ524510 OMV524510 OWR524510 PGN524510 PQJ524510 QAF524510 QKB524510 QTX524510 RDT524510 RNP524510 RXL524510 SHH524510 SRD524510 TAZ524510 TKV524510 TUR524510 UEN524510 UOJ524510 UYF524510 VIB524510 VRX524510 WBT524510 WLP524510 WVL524510 D590053 IZ590046 SV590046 ACR590046 AMN590046 AWJ590046 BGF590046 BQB590046 BZX590046 CJT590046 CTP590046 DDL590046 DNH590046 DXD590046 EGZ590046 EQV590046 FAR590046 FKN590046 FUJ590046 GEF590046 GOB590046 GXX590046 HHT590046 HRP590046 IBL590046 ILH590046 IVD590046 JEZ590046 JOV590046 JYR590046 KIN590046 KSJ590046 LCF590046 LMB590046 LVX590046 MFT590046 MPP590046 MZL590046 NJH590046 NTD590046 OCZ590046 OMV590046 OWR590046 PGN590046 PQJ590046 QAF590046 QKB590046 QTX590046 RDT590046 RNP590046 RXL590046 SHH590046 SRD590046 TAZ590046 TKV590046 TUR590046 UEN590046 UOJ590046 UYF590046 VIB590046 VRX590046 WBT590046 WLP590046 WVL590046 D655589 IZ655582 SV655582 ACR655582 AMN655582 AWJ655582 BGF655582 BQB655582 BZX655582 CJT655582 CTP655582 DDL655582 DNH655582 DXD655582 EGZ655582 EQV655582 FAR655582 FKN655582 FUJ655582 GEF655582 GOB655582 GXX655582 HHT655582 HRP655582 IBL655582 ILH655582 IVD655582 JEZ655582 JOV655582 JYR655582 KIN655582 KSJ655582 LCF655582 LMB655582 LVX655582 MFT655582 MPP655582 MZL655582 NJH655582 NTD655582 OCZ655582 OMV655582 OWR655582 PGN655582 PQJ655582 QAF655582 QKB655582 QTX655582 RDT655582 RNP655582 RXL655582 SHH655582 SRD655582 TAZ655582 TKV655582 TUR655582 UEN655582 UOJ655582 UYF655582 VIB655582 VRX655582 WBT655582 WLP655582 WVL655582 D721125 IZ721118 SV721118 ACR721118 AMN721118 AWJ721118 BGF721118 BQB721118 BZX721118 CJT721118 CTP721118 DDL721118 DNH721118 DXD721118 EGZ721118 EQV721118 FAR721118 FKN721118 FUJ721118 GEF721118 GOB721118 GXX721118 HHT721118 HRP721118 IBL721118 ILH721118 IVD721118 JEZ721118 JOV721118 JYR721118 KIN721118 KSJ721118 LCF721118 LMB721118 LVX721118 MFT721118 MPP721118 MZL721118 NJH721118 NTD721118 OCZ721118 OMV721118 OWR721118 PGN721118 PQJ721118 QAF721118 QKB721118 QTX721118 RDT721118 RNP721118 RXL721118 SHH721118 SRD721118 TAZ721118 TKV721118 TUR721118 UEN721118 UOJ721118 UYF721118 VIB721118 VRX721118 WBT721118 WLP721118 WVL721118 D786661 IZ786654 SV786654 ACR786654 AMN786654 AWJ786654 BGF786654 BQB786654 BZX786654 CJT786654 CTP786654 DDL786654 DNH786654 DXD786654 EGZ786654 EQV786654 FAR786654 FKN786654 FUJ786654 GEF786654 GOB786654 GXX786654 HHT786654 HRP786654 IBL786654 ILH786654 IVD786654 JEZ786654 JOV786654 JYR786654 KIN786654 KSJ786654 LCF786654 LMB786654 LVX786654 MFT786654 MPP786654 MZL786654 NJH786654 NTD786654 OCZ786654 OMV786654 OWR786654 PGN786654 PQJ786654 QAF786654 QKB786654 QTX786654 RDT786654 RNP786654 RXL786654 SHH786654 SRD786654 TAZ786654 TKV786654 TUR786654 UEN786654 UOJ786654 UYF786654 VIB786654 VRX786654 WBT786654 WLP786654 WVL786654 D852197 IZ852190 SV852190 ACR852190 AMN852190 AWJ852190 BGF852190 BQB852190 BZX852190 CJT852190 CTP852190 DDL852190 DNH852190 DXD852190 EGZ852190 EQV852190 FAR852190 FKN852190 FUJ852190 GEF852190 GOB852190 GXX852190 HHT852190 HRP852190 IBL852190 ILH852190 IVD852190 JEZ852190 JOV852190 JYR852190 KIN852190 KSJ852190 LCF852190 LMB852190 LVX852190 MFT852190 MPP852190 MZL852190 NJH852190 NTD852190 OCZ852190 OMV852190 OWR852190 PGN852190 PQJ852190 QAF852190 QKB852190 QTX852190 RDT852190 RNP852190 RXL852190 SHH852190 SRD852190 TAZ852190 TKV852190 TUR852190 UEN852190 UOJ852190 UYF852190 VIB852190 VRX852190 WBT852190 WLP852190 WVL852190 D917733 IZ917726 SV917726 ACR917726 AMN917726 AWJ917726 BGF917726 BQB917726 BZX917726 CJT917726 CTP917726 DDL917726 DNH917726 DXD917726 EGZ917726 EQV917726 FAR917726 FKN917726 FUJ917726 GEF917726 GOB917726 GXX917726 HHT917726 HRP917726 IBL917726 ILH917726 IVD917726 JEZ917726 JOV917726 JYR917726 KIN917726 KSJ917726 LCF917726 LMB917726 LVX917726 MFT917726 MPP917726 MZL917726 NJH917726 NTD917726 OCZ917726 OMV917726 OWR917726 PGN917726 PQJ917726 QAF917726 QKB917726 QTX917726 RDT917726 RNP917726 RXL917726 SHH917726 SRD917726 TAZ917726 TKV917726 TUR917726 UEN917726 UOJ917726 UYF917726 VIB917726 VRX917726 WBT917726 WLP917726 WVL917726 D983269 IZ983262 SV983262 ACR983262 AMN983262 AWJ983262 BGF983262 BQB983262 BZX983262 CJT983262 CTP983262 DDL983262 DNH983262 DXD983262 EGZ983262 EQV983262 FAR983262 FKN983262 FUJ983262 GEF983262 GOB983262 GXX983262 HHT983262 HRP983262 IBL983262 ILH983262 IVD983262 JEZ983262 JOV983262 JYR983262 KIN983262 KSJ983262 LCF983262 LMB983262 LVX983262 MFT983262 MPP983262 MZL983262 NJH983262 NTD983262 OCZ983262 OMV983262 OWR983262 PGN983262 PQJ983262 QAF983262 QKB983262 QTX983262 RDT983262 RNP983262 RXL983262 SHH983262 SRD983262 TAZ983262 TKV983262 TUR983262 UEN983262 UOJ983262 UYF983262 VIB983262 VRX983262 WBT983262 WLP983262 WVL983262 D198 IZ191 SV191 ACR191 AMN191 AWJ191 BGF191 BQB191 BZX191 CJT191 CTP191 DDL191 DNH191 DXD191 EGZ191 EQV191 FAR191 FKN191 FUJ191 GEF191 GOB191 GXX191 HHT191 HRP191 IBL191 ILH191 IVD191 JEZ191 JOV191 JYR191 KIN191 KSJ191 LCF191 LMB191 LVX191 MFT191 MPP191 MZL191 NJH191 NTD191 OCZ191 OMV191 OWR191 PGN191 PQJ191 QAF191 QKB191 QTX191 RDT191 RNP191 RXL191 SHH191 SRD191 TAZ191 TKV191 TUR191 UEN191 UOJ191 UYF191 VIB191 VRX191 WBT191 WLP191 WVL191 D65771 IZ65764 SV65764 ACR65764 AMN65764 AWJ65764 BGF65764 BQB65764 BZX65764 CJT65764 CTP65764 DDL65764 DNH65764 DXD65764 EGZ65764 EQV65764 FAR65764 FKN65764 FUJ65764 GEF65764 GOB65764 GXX65764 HHT65764 HRP65764 IBL65764 ILH65764 IVD65764 JEZ65764 JOV65764 JYR65764 KIN65764 KSJ65764 LCF65764 LMB65764 LVX65764 MFT65764 MPP65764 MZL65764 NJH65764 NTD65764 OCZ65764 OMV65764 OWR65764 PGN65764 PQJ65764 QAF65764 QKB65764 QTX65764 RDT65764 RNP65764 RXL65764 SHH65764 SRD65764 TAZ65764 TKV65764 TUR65764 UEN65764 UOJ65764 UYF65764 VIB65764 VRX65764 WBT65764 WLP65764 WVL65764 D131307 IZ131300 SV131300 ACR131300 AMN131300 AWJ131300 BGF131300 BQB131300 BZX131300 CJT131300 CTP131300 DDL131300 DNH131300 DXD131300 EGZ131300 EQV131300 FAR131300 FKN131300 FUJ131300 GEF131300 GOB131300 GXX131300 HHT131300 HRP131300 IBL131300 ILH131300 IVD131300 JEZ131300 JOV131300 JYR131300 KIN131300 KSJ131300 LCF131300 LMB131300 LVX131300 MFT131300 MPP131300 MZL131300 NJH131300 NTD131300 OCZ131300 OMV131300 OWR131300 PGN131300 PQJ131300 QAF131300 QKB131300 QTX131300 RDT131300 RNP131300 RXL131300 SHH131300 SRD131300 TAZ131300 TKV131300 TUR131300 UEN131300 UOJ131300 UYF131300 VIB131300 VRX131300 WBT131300 WLP131300 WVL131300 D196843 IZ196836 SV196836 ACR196836 AMN196836 AWJ196836 BGF196836 BQB196836 BZX196836 CJT196836 CTP196836 DDL196836 DNH196836 DXD196836 EGZ196836 EQV196836 FAR196836 FKN196836 FUJ196836 GEF196836 GOB196836 GXX196836 HHT196836 HRP196836 IBL196836 ILH196836 IVD196836 JEZ196836 JOV196836 JYR196836 KIN196836 KSJ196836 LCF196836 LMB196836 LVX196836 MFT196836 MPP196836 MZL196836 NJH196836 NTD196836 OCZ196836 OMV196836 OWR196836 PGN196836 PQJ196836 QAF196836 QKB196836 QTX196836 RDT196836 RNP196836 RXL196836 SHH196836 SRD196836 TAZ196836 TKV196836 TUR196836 UEN196836 UOJ196836 UYF196836 VIB196836 VRX196836 WBT196836 WLP196836 WVL196836 D262379 IZ262372 SV262372 ACR262372 AMN262372 AWJ262372 BGF262372 BQB262372 BZX262372 CJT262372 CTP262372 DDL262372 DNH262372 DXD262372 EGZ262372 EQV262372 FAR262372 FKN262372 FUJ262372 GEF262372 GOB262372 GXX262372 HHT262372 HRP262372 IBL262372 ILH262372 IVD262372 JEZ262372 JOV262372 JYR262372 KIN262372 KSJ262372 LCF262372 LMB262372 LVX262372 MFT262372 MPP262372 MZL262372 NJH262372 NTD262372 OCZ262372 OMV262372 OWR262372 PGN262372 PQJ262372 QAF262372 QKB262372 QTX262372 RDT262372 RNP262372 RXL262372 SHH262372 SRD262372 TAZ262372 TKV262372 TUR262372 UEN262372 UOJ262372 UYF262372 VIB262372 VRX262372 WBT262372 WLP262372 WVL262372 D327915 IZ327908 SV327908 ACR327908 AMN327908 AWJ327908 BGF327908 BQB327908 BZX327908 CJT327908 CTP327908 DDL327908 DNH327908 DXD327908 EGZ327908 EQV327908 FAR327908 FKN327908 FUJ327908 GEF327908 GOB327908 GXX327908 HHT327908 HRP327908 IBL327908 ILH327908 IVD327908 JEZ327908 JOV327908 JYR327908 KIN327908 KSJ327908 LCF327908 LMB327908 LVX327908 MFT327908 MPP327908 MZL327908 NJH327908 NTD327908 OCZ327908 OMV327908 OWR327908 PGN327908 PQJ327908 QAF327908 QKB327908 QTX327908 RDT327908 RNP327908 RXL327908 SHH327908 SRD327908 TAZ327908 TKV327908 TUR327908 UEN327908 UOJ327908 UYF327908 VIB327908 VRX327908 WBT327908 WLP327908 WVL327908 D393451 IZ393444 SV393444 ACR393444 AMN393444 AWJ393444 BGF393444 BQB393444 BZX393444 CJT393444 CTP393444 DDL393444 DNH393444 DXD393444 EGZ393444 EQV393444 FAR393444 FKN393444 FUJ393444 GEF393444 GOB393444 GXX393444 HHT393444 HRP393444 IBL393444 ILH393444 IVD393444 JEZ393444 JOV393444 JYR393444 KIN393444 KSJ393444 LCF393444 LMB393444 LVX393444 MFT393444 MPP393444 MZL393444 NJH393444 NTD393444 OCZ393444 OMV393444 OWR393444 PGN393444 PQJ393444 QAF393444 QKB393444 QTX393444 RDT393444 RNP393444 RXL393444 SHH393444 SRD393444 TAZ393444 TKV393444 TUR393444 UEN393444 UOJ393444 UYF393444 VIB393444 VRX393444 WBT393444 WLP393444 WVL393444 D458987 IZ458980 SV458980 ACR458980 AMN458980 AWJ458980 BGF458980 BQB458980 BZX458980 CJT458980 CTP458980 DDL458980 DNH458980 DXD458980 EGZ458980 EQV458980 FAR458980 FKN458980 FUJ458980 GEF458980 GOB458980 GXX458980 HHT458980 HRP458980 IBL458980 ILH458980 IVD458980 JEZ458980 JOV458980 JYR458980 KIN458980 KSJ458980 LCF458980 LMB458980 LVX458980 MFT458980 MPP458980 MZL458980 NJH458980 NTD458980 OCZ458980 OMV458980 OWR458980 PGN458980 PQJ458980 QAF458980 QKB458980 QTX458980 RDT458980 RNP458980 RXL458980 SHH458980 SRD458980 TAZ458980 TKV458980 TUR458980 UEN458980 UOJ458980 UYF458980 VIB458980 VRX458980 WBT458980 WLP458980 WVL458980 D524523 IZ524516 SV524516 ACR524516 AMN524516 AWJ524516 BGF524516 BQB524516 BZX524516 CJT524516 CTP524516 DDL524516 DNH524516 DXD524516 EGZ524516 EQV524516 FAR524516 FKN524516 FUJ524516 GEF524516 GOB524516 GXX524516 HHT524516 HRP524516 IBL524516 ILH524516 IVD524516 JEZ524516 JOV524516 JYR524516 KIN524516 KSJ524516 LCF524516 LMB524516 LVX524516 MFT524516 MPP524516 MZL524516 NJH524516 NTD524516 OCZ524516 OMV524516 OWR524516 PGN524516 PQJ524516 QAF524516 QKB524516 QTX524516 RDT524516 RNP524516 RXL524516 SHH524516 SRD524516 TAZ524516 TKV524516 TUR524516 UEN524516 UOJ524516 UYF524516 VIB524516 VRX524516 WBT524516 WLP524516 WVL524516 D590059 IZ590052 SV590052 ACR590052 AMN590052 AWJ590052 BGF590052 BQB590052 BZX590052 CJT590052 CTP590052 DDL590052 DNH590052 DXD590052 EGZ590052 EQV590052 FAR590052 FKN590052 FUJ590052 GEF590052 GOB590052 GXX590052 HHT590052 HRP590052 IBL590052 ILH590052 IVD590052 JEZ590052 JOV590052 JYR590052 KIN590052 KSJ590052 LCF590052 LMB590052 LVX590052 MFT590052 MPP590052 MZL590052 NJH590052 NTD590052 OCZ590052 OMV590052 OWR590052 PGN590052 PQJ590052 QAF590052 QKB590052 QTX590052 RDT590052 RNP590052 RXL590052 SHH590052 SRD590052 TAZ590052 TKV590052 TUR590052 UEN590052 UOJ590052 UYF590052 VIB590052 VRX590052 WBT590052 WLP590052 WVL590052 D655595 IZ655588 SV655588 ACR655588 AMN655588 AWJ655588 BGF655588 BQB655588 BZX655588 CJT655588 CTP655588 DDL655588 DNH655588 DXD655588 EGZ655588 EQV655588 FAR655588 FKN655588 FUJ655588 GEF655588 GOB655588 GXX655588 HHT655588 HRP655588 IBL655588 ILH655588 IVD655588 JEZ655588 JOV655588 JYR655588 KIN655588 KSJ655588 LCF655588 LMB655588 LVX655588 MFT655588 MPP655588 MZL655588 NJH655588 NTD655588 OCZ655588 OMV655588 OWR655588 PGN655588 PQJ655588 QAF655588 QKB655588 QTX655588 RDT655588 RNP655588 RXL655588 SHH655588 SRD655588 TAZ655588 TKV655588 TUR655588 UEN655588 UOJ655588 UYF655588 VIB655588 VRX655588 WBT655588 WLP655588 WVL655588 D721131 IZ721124 SV721124 ACR721124 AMN721124 AWJ721124 BGF721124 BQB721124 BZX721124 CJT721124 CTP721124 DDL721124 DNH721124 DXD721124 EGZ721124 EQV721124 FAR721124 FKN721124 FUJ721124 GEF721124 GOB721124 GXX721124 HHT721124 HRP721124 IBL721124 ILH721124 IVD721124 JEZ721124 JOV721124 JYR721124 KIN721124 KSJ721124 LCF721124 LMB721124 LVX721124 MFT721124 MPP721124 MZL721124 NJH721124 NTD721124 OCZ721124 OMV721124 OWR721124 PGN721124 PQJ721124 QAF721124 QKB721124 QTX721124 RDT721124 RNP721124 RXL721124 SHH721124 SRD721124 TAZ721124 TKV721124 TUR721124 UEN721124 UOJ721124 UYF721124 VIB721124 VRX721124 WBT721124 WLP721124 WVL721124 D786667 IZ786660 SV786660 ACR786660 AMN786660 AWJ786660 BGF786660 BQB786660 BZX786660 CJT786660 CTP786660 DDL786660 DNH786660 DXD786660 EGZ786660 EQV786660 FAR786660 FKN786660 FUJ786660 GEF786660 GOB786660 GXX786660 HHT786660 HRP786660 IBL786660 ILH786660 IVD786660 JEZ786660 JOV786660 JYR786660 KIN786660 KSJ786660 LCF786660 LMB786660 LVX786660 MFT786660 MPP786660 MZL786660 NJH786660 NTD786660 OCZ786660 OMV786660 OWR786660 PGN786660 PQJ786660 QAF786660 QKB786660 QTX786660 RDT786660 RNP786660 RXL786660 SHH786660 SRD786660 TAZ786660 TKV786660 TUR786660 UEN786660 UOJ786660 UYF786660 VIB786660 VRX786660 WBT786660 WLP786660 WVL786660 D852203 IZ852196 SV852196 ACR852196 AMN852196 AWJ852196 BGF852196 BQB852196 BZX852196 CJT852196 CTP852196 DDL852196 DNH852196 DXD852196 EGZ852196 EQV852196 FAR852196 FKN852196 FUJ852196 GEF852196 GOB852196 GXX852196 HHT852196 HRP852196 IBL852196 ILH852196 IVD852196 JEZ852196 JOV852196 JYR852196 KIN852196 KSJ852196 LCF852196 LMB852196 LVX852196 MFT852196 MPP852196 MZL852196 NJH852196 NTD852196 OCZ852196 OMV852196 OWR852196 PGN852196 PQJ852196 QAF852196 QKB852196 QTX852196 RDT852196 RNP852196 RXL852196 SHH852196 SRD852196 TAZ852196 TKV852196 TUR852196 UEN852196 UOJ852196 UYF852196 VIB852196 VRX852196 WBT852196 WLP852196 WVL852196 D917739 IZ917732 SV917732 ACR917732 AMN917732 AWJ917732 BGF917732 BQB917732 BZX917732 CJT917732 CTP917732 DDL917732 DNH917732 DXD917732 EGZ917732 EQV917732 FAR917732 FKN917732 FUJ917732 GEF917732 GOB917732 GXX917732 HHT917732 HRP917732 IBL917732 ILH917732 IVD917732 JEZ917732 JOV917732 JYR917732 KIN917732 KSJ917732 LCF917732 LMB917732 LVX917732 MFT917732 MPP917732 MZL917732 NJH917732 NTD917732 OCZ917732 OMV917732 OWR917732 PGN917732 PQJ917732 QAF917732 QKB917732 QTX917732 RDT917732 RNP917732 RXL917732 SHH917732 SRD917732 TAZ917732 TKV917732 TUR917732 UEN917732 UOJ917732 UYF917732 VIB917732 VRX917732 WBT917732 WLP917732 WVL917732 D983275 IZ983268 SV983268 ACR983268 AMN983268 AWJ983268 BGF983268 BQB983268 BZX983268 CJT983268 CTP983268 DDL983268 DNH983268 DXD983268 EGZ983268 EQV983268 FAR983268 FKN983268 FUJ983268 GEF983268 GOB983268 GXX983268 HHT983268 HRP983268 IBL983268 ILH983268 IVD983268 JEZ983268 JOV983268 JYR983268 KIN983268 KSJ983268 LCF983268 LMB983268 LVX983268 MFT983268 MPP983268 MZL983268 NJH983268 NTD983268 OCZ983268 OMV983268 OWR983268 PGN983268 PQJ983268 QAF983268 QKB983268 QTX983268 RDT983268 RNP983268 RXL983268 SHH983268 SRD983268 TAZ983268 TKV983268 TUR983268 UEN983268 UOJ983268 UYF983268 VIB983268 VRX983268 WBT983268 WLP983268 WVL983268">
      <formula1>0</formula1>
      <formula2>0</formula2>
    </dataValidation>
    <dataValidation allowBlank="1" showInputMessage="1" showErrorMessage="1" prompt="Especificar origen de dicho recurso: Federal, Estatal, Municipal, Particulares." sqref="C192 IY183:IY184 SU183:SU184 ACQ183:ACQ184 AMM183:AMM184 AWI183:AWI184 BGE183:BGE184 BQA183:BQA184 BZW183:BZW184 CJS183:CJS184 CTO183:CTO184 DDK183:DDK184 DNG183:DNG184 DXC183:DXC184 EGY183:EGY184 EQU183:EQU184 FAQ183:FAQ184 FKM183:FKM184 FUI183:FUI184 GEE183:GEE184 GOA183:GOA184 GXW183:GXW184 HHS183:HHS184 HRO183:HRO184 IBK183:IBK184 ILG183:ILG184 IVC183:IVC184 JEY183:JEY184 JOU183:JOU184 JYQ183:JYQ184 KIM183:KIM184 KSI183:KSI184 LCE183:LCE184 LMA183:LMA184 LVW183:LVW184 MFS183:MFS184 MPO183:MPO184 MZK183:MZK184 NJG183:NJG184 NTC183:NTC184 OCY183:OCY184 OMU183:OMU184 OWQ183:OWQ184 PGM183:PGM184 PQI183:PQI184 QAE183:QAE184 QKA183:QKA184 QTW183:QTW184 RDS183:RDS184 RNO183:RNO184 RXK183:RXK184 SHG183:SHG184 SRC183:SRC184 TAY183:TAY184 TKU183:TKU184 TUQ183:TUQ184 UEM183:UEM184 UOI183:UOI184 UYE183:UYE184 VIA183:VIA184 VRW183:VRW184 WBS183:WBS184 WLO183:WLO184 WVK183:WVK184 C65765 IY65758 SU65758 ACQ65758 AMM65758 AWI65758 BGE65758 BQA65758 BZW65758 CJS65758 CTO65758 DDK65758 DNG65758 DXC65758 EGY65758 EQU65758 FAQ65758 FKM65758 FUI65758 GEE65758 GOA65758 GXW65758 HHS65758 HRO65758 IBK65758 ILG65758 IVC65758 JEY65758 JOU65758 JYQ65758 KIM65758 KSI65758 LCE65758 LMA65758 LVW65758 MFS65758 MPO65758 MZK65758 NJG65758 NTC65758 OCY65758 OMU65758 OWQ65758 PGM65758 PQI65758 QAE65758 QKA65758 QTW65758 RDS65758 RNO65758 RXK65758 SHG65758 SRC65758 TAY65758 TKU65758 TUQ65758 UEM65758 UOI65758 UYE65758 VIA65758 VRW65758 WBS65758 WLO65758 WVK65758 C131301 IY131294 SU131294 ACQ131294 AMM131294 AWI131294 BGE131294 BQA131294 BZW131294 CJS131294 CTO131294 DDK131294 DNG131294 DXC131294 EGY131294 EQU131294 FAQ131294 FKM131294 FUI131294 GEE131294 GOA131294 GXW131294 HHS131294 HRO131294 IBK131294 ILG131294 IVC131294 JEY131294 JOU131294 JYQ131294 KIM131294 KSI131294 LCE131294 LMA131294 LVW131294 MFS131294 MPO131294 MZK131294 NJG131294 NTC131294 OCY131294 OMU131294 OWQ131294 PGM131294 PQI131294 QAE131294 QKA131294 QTW131294 RDS131294 RNO131294 RXK131294 SHG131294 SRC131294 TAY131294 TKU131294 TUQ131294 UEM131294 UOI131294 UYE131294 VIA131294 VRW131294 WBS131294 WLO131294 WVK131294 C196837 IY196830 SU196830 ACQ196830 AMM196830 AWI196830 BGE196830 BQA196830 BZW196830 CJS196830 CTO196830 DDK196830 DNG196830 DXC196830 EGY196830 EQU196830 FAQ196830 FKM196830 FUI196830 GEE196830 GOA196830 GXW196830 HHS196830 HRO196830 IBK196830 ILG196830 IVC196830 JEY196830 JOU196830 JYQ196830 KIM196830 KSI196830 LCE196830 LMA196830 LVW196830 MFS196830 MPO196830 MZK196830 NJG196830 NTC196830 OCY196830 OMU196830 OWQ196830 PGM196830 PQI196830 QAE196830 QKA196830 QTW196830 RDS196830 RNO196830 RXK196830 SHG196830 SRC196830 TAY196830 TKU196830 TUQ196830 UEM196830 UOI196830 UYE196830 VIA196830 VRW196830 WBS196830 WLO196830 WVK196830 C262373 IY262366 SU262366 ACQ262366 AMM262366 AWI262366 BGE262366 BQA262366 BZW262366 CJS262366 CTO262366 DDK262366 DNG262366 DXC262366 EGY262366 EQU262366 FAQ262366 FKM262366 FUI262366 GEE262366 GOA262366 GXW262366 HHS262366 HRO262366 IBK262366 ILG262366 IVC262366 JEY262366 JOU262366 JYQ262366 KIM262366 KSI262366 LCE262366 LMA262366 LVW262366 MFS262366 MPO262366 MZK262366 NJG262366 NTC262366 OCY262366 OMU262366 OWQ262366 PGM262366 PQI262366 QAE262366 QKA262366 QTW262366 RDS262366 RNO262366 RXK262366 SHG262366 SRC262366 TAY262366 TKU262366 TUQ262366 UEM262366 UOI262366 UYE262366 VIA262366 VRW262366 WBS262366 WLO262366 WVK262366 C327909 IY327902 SU327902 ACQ327902 AMM327902 AWI327902 BGE327902 BQA327902 BZW327902 CJS327902 CTO327902 DDK327902 DNG327902 DXC327902 EGY327902 EQU327902 FAQ327902 FKM327902 FUI327902 GEE327902 GOA327902 GXW327902 HHS327902 HRO327902 IBK327902 ILG327902 IVC327902 JEY327902 JOU327902 JYQ327902 KIM327902 KSI327902 LCE327902 LMA327902 LVW327902 MFS327902 MPO327902 MZK327902 NJG327902 NTC327902 OCY327902 OMU327902 OWQ327902 PGM327902 PQI327902 QAE327902 QKA327902 QTW327902 RDS327902 RNO327902 RXK327902 SHG327902 SRC327902 TAY327902 TKU327902 TUQ327902 UEM327902 UOI327902 UYE327902 VIA327902 VRW327902 WBS327902 WLO327902 WVK327902 C393445 IY393438 SU393438 ACQ393438 AMM393438 AWI393438 BGE393438 BQA393438 BZW393438 CJS393438 CTO393438 DDK393438 DNG393438 DXC393438 EGY393438 EQU393438 FAQ393438 FKM393438 FUI393438 GEE393438 GOA393438 GXW393438 HHS393438 HRO393438 IBK393438 ILG393438 IVC393438 JEY393438 JOU393438 JYQ393438 KIM393438 KSI393438 LCE393438 LMA393438 LVW393438 MFS393438 MPO393438 MZK393438 NJG393438 NTC393438 OCY393438 OMU393438 OWQ393438 PGM393438 PQI393438 QAE393438 QKA393438 QTW393438 RDS393438 RNO393438 RXK393438 SHG393438 SRC393438 TAY393438 TKU393438 TUQ393438 UEM393438 UOI393438 UYE393438 VIA393438 VRW393438 WBS393438 WLO393438 WVK393438 C458981 IY458974 SU458974 ACQ458974 AMM458974 AWI458974 BGE458974 BQA458974 BZW458974 CJS458974 CTO458974 DDK458974 DNG458974 DXC458974 EGY458974 EQU458974 FAQ458974 FKM458974 FUI458974 GEE458974 GOA458974 GXW458974 HHS458974 HRO458974 IBK458974 ILG458974 IVC458974 JEY458974 JOU458974 JYQ458974 KIM458974 KSI458974 LCE458974 LMA458974 LVW458974 MFS458974 MPO458974 MZK458974 NJG458974 NTC458974 OCY458974 OMU458974 OWQ458974 PGM458974 PQI458974 QAE458974 QKA458974 QTW458974 RDS458974 RNO458974 RXK458974 SHG458974 SRC458974 TAY458974 TKU458974 TUQ458974 UEM458974 UOI458974 UYE458974 VIA458974 VRW458974 WBS458974 WLO458974 WVK458974 C524517 IY524510 SU524510 ACQ524510 AMM524510 AWI524510 BGE524510 BQA524510 BZW524510 CJS524510 CTO524510 DDK524510 DNG524510 DXC524510 EGY524510 EQU524510 FAQ524510 FKM524510 FUI524510 GEE524510 GOA524510 GXW524510 HHS524510 HRO524510 IBK524510 ILG524510 IVC524510 JEY524510 JOU524510 JYQ524510 KIM524510 KSI524510 LCE524510 LMA524510 LVW524510 MFS524510 MPO524510 MZK524510 NJG524510 NTC524510 OCY524510 OMU524510 OWQ524510 PGM524510 PQI524510 QAE524510 QKA524510 QTW524510 RDS524510 RNO524510 RXK524510 SHG524510 SRC524510 TAY524510 TKU524510 TUQ524510 UEM524510 UOI524510 UYE524510 VIA524510 VRW524510 WBS524510 WLO524510 WVK524510 C590053 IY590046 SU590046 ACQ590046 AMM590046 AWI590046 BGE590046 BQA590046 BZW590046 CJS590046 CTO590046 DDK590046 DNG590046 DXC590046 EGY590046 EQU590046 FAQ590046 FKM590046 FUI590046 GEE590046 GOA590046 GXW590046 HHS590046 HRO590046 IBK590046 ILG590046 IVC590046 JEY590046 JOU590046 JYQ590046 KIM590046 KSI590046 LCE590046 LMA590046 LVW590046 MFS590046 MPO590046 MZK590046 NJG590046 NTC590046 OCY590046 OMU590046 OWQ590046 PGM590046 PQI590046 QAE590046 QKA590046 QTW590046 RDS590046 RNO590046 RXK590046 SHG590046 SRC590046 TAY590046 TKU590046 TUQ590046 UEM590046 UOI590046 UYE590046 VIA590046 VRW590046 WBS590046 WLO590046 WVK590046 C655589 IY655582 SU655582 ACQ655582 AMM655582 AWI655582 BGE655582 BQA655582 BZW655582 CJS655582 CTO655582 DDK655582 DNG655582 DXC655582 EGY655582 EQU655582 FAQ655582 FKM655582 FUI655582 GEE655582 GOA655582 GXW655582 HHS655582 HRO655582 IBK655582 ILG655582 IVC655582 JEY655582 JOU655582 JYQ655582 KIM655582 KSI655582 LCE655582 LMA655582 LVW655582 MFS655582 MPO655582 MZK655582 NJG655582 NTC655582 OCY655582 OMU655582 OWQ655582 PGM655582 PQI655582 QAE655582 QKA655582 QTW655582 RDS655582 RNO655582 RXK655582 SHG655582 SRC655582 TAY655582 TKU655582 TUQ655582 UEM655582 UOI655582 UYE655582 VIA655582 VRW655582 WBS655582 WLO655582 WVK655582 C721125 IY721118 SU721118 ACQ721118 AMM721118 AWI721118 BGE721118 BQA721118 BZW721118 CJS721118 CTO721118 DDK721118 DNG721118 DXC721118 EGY721118 EQU721118 FAQ721118 FKM721118 FUI721118 GEE721118 GOA721118 GXW721118 HHS721118 HRO721118 IBK721118 ILG721118 IVC721118 JEY721118 JOU721118 JYQ721118 KIM721118 KSI721118 LCE721118 LMA721118 LVW721118 MFS721118 MPO721118 MZK721118 NJG721118 NTC721118 OCY721118 OMU721118 OWQ721118 PGM721118 PQI721118 QAE721118 QKA721118 QTW721118 RDS721118 RNO721118 RXK721118 SHG721118 SRC721118 TAY721118 TKU721118 TUQ721118 UEM721118 UOI721118 UYE721118 VIA721118 VRW721118 WBS721118 WLO721118 WVK721118 C786661 IY786654 SU786654 ACQ786654 AMM786654 AWI786654 BGE786654 BQA786654 BZW786654 CJS786654 CTO786654 DDK786654 DNG786654 DXC786654 EGY786654 EQU786654 FAQ786654 FKM786654 FUI786654 GEE786654 GOA786654 GXW786654 HHS786654 HRO786654 IBK786654 ILG786654 IVC786654 JEY786654 JOU786654 JYQ786654 KIM786654 KSI786654 LCE786654 LMA786654 LVW786654 MFS786654 MPO786654 MZK786654 NJG786654 NTC786654 OCY786654 OMU786654 OWQ786654 PGM786654 PQI786654 QAE786654 QKA786654 QTW786654 RDS786654 RNO786654 RXK786654 SHG786654 SRC786654 TAY786654 TKU786654 TUQ786654 UEM786654 UOI786654 UYE786654 VIA786654 VRW786654 WBS786654 WLO786654 WVK786654 C852197 IY852190 SU852190 ACQ852190 AMM852190 AWI852190 BGE852190 BQA852190 BZW852190 CJS852190 CTO852190 DDK852190 DNG852190 DXC852190 EGY852190 EQU852190 FAQ852190 FKM852190 FUI852190 GEE852190 GOA852190 GXW852190 HHS852190 HRO852190 IBK852190 ILG852190 IVC852190 JEY852190 JOU852190 JYQ852190 KIM852190 KSI852190 LCE852190 LMA852190 LVW852190 MFS852190 MPO852190 MZK852190 NJG852190 NTC852190 OCY852190 OMU852190 OWQ852190 PGM852190 PQI852190 QAE852190 QKA852190 QTW852190 RDS852190 RNO852190 RXK852190 SHG852190 SRC852190 TAY852190 TKU852190 TUQ852190 UEM852190 UOI852190 UYE852190 VIA852190 VRW852190 WBS852190 WLO852190 WVK852190 C917733 IY917726 SU917726 ACQ917726 AMM917726 AWI917726 BGE917726 BQA917726 BZW917726 CJS917726 CTO917726 DDK917726 DNG917726 DXC917726 EGY917726 EQU917726 FAQ917726 FKM917726 FUI917726 GEE917726 GOA917726 GXW917726 HHS917726 HRO917726 IBK917726 ILG917726 IVC917726 JEY917726 JOU917726 JYQ917726 KIM917726 KSI917726 LCE917726 LMA917726 LVW917726 MFS917726 MPO917726 MZK917726 NJG917726 NTC917726 OCY917726 OMU917726 OWQ917726 PGM917726 PQI917726 QAE917726 QKA917726 QTW917726 RDS917726 RNO917726 RXK917726 SHG917726 SRC917726 TAY917726 TKU917726 TUQ917726 UEM917726 UOI917726 UYE917726 VIA917726 VRW917726 WBS917726 WLO917726 WVK917726 C983269 IY983262 SU983262 ACQ983262 AMM983262 AWI983262 BGE983262 BQA983262 BZW983262 CJS983262 CTO983262 DDK983262 DNG983262 DXC983262 EGY983262 EQU983262 FAQ983262 FKM983262 FUI983262 GEE983262 GOA983262 GXW983262 HHS983262 HRO983262 IBK983262 ILG983262 IVC983262 JEY983262 JOU983262 JYQ983262 KIM983262 KSI983262 LCE983262 LMA983262 LVW983262 MFS983262 MPO983262 MZK983262 NJG983262 NTC983262 OCY983262 OMU983262 OWQ983262 PGM983262 PQI983262 QAE983262 QKA983262 QTW983262 RDS983262 RNO983262 RXK983262 SHG983262 SRC983262 TAY983262 TKU983262 TUQ983262 UEM983262 UOI983262 UYE983262 VIA983262 VRW983262 WBS983262 WLO983262 WVK983262 C198 IY191 SU191 ACQ191 AMM191 AWI191 BGE191 BQA191 BZW191 CJS191 CTO191 DDK191 DNG191 DXC191 EGY191 EQU191 FAQ191 FKM191 FUI191 GEE191 GOA191 GXW191 HHS191 HRO191 IBK191 ILG191 IVC191 JEY191 JOU191 JYQ191 KIM191 KSI191 LCE191 LMA191 LVW191 MFS191 MPO191 MZK191 NJG191 NTC191 OCY191 OMU191 OWQ191 PGM191 PQI191 QAE191 QKA191 QTW191 RDS191 RNO191 RXK191 SHG191 SRC191 TAY191 TKU191 TUQ191 UEM191 UOI191 UYE191 VIA191 VRW191 WBS191 WLO191 WVK191 C65771 IY65764 SU65764 ACQ65764 AMM65764 AWI65764 BGE65764 BQA65764 BZW65764 CJS65764 CTO65764 DDK65764 DNG65764 DXC65764 EGY65764 EQU65764 FAQ65764 FKM65764 FUI65764 GEE65764 GOA65764 GXW65764 HHS65764 HRO65764 IBK65764 ILG65764 IVC65764 JEY65764 JOU65764 JYQ65764 KIM65764 KSI65764 LCE65764 LMA65764 LVW65764 MFS65764 MPO65764 MZK65764 NJG65764 NTC65764 OCY65764 OMU65764 OWQ65764 PGM65764 PQI65764 QAE65764 QKA65764 QTW65764 RDS65764 RNO65764 RXK65764 SHG65764 SRC65764 TAY65764 TKU65764 TUQ65764 UEM65764 UOI65764 UYE65764 VIA65764 VRW65764 WBS65764 WLO65764 WVK65764 C131307 IY131300 SU131300 ACQ131300 AMM131300 AWI131300 BGE131300 BQA131300 BZW131300 CJS131300 CTO131300 DDK131300 DNG131300 DXC131300 EGY131300 EQU131300 FAQ131300 FKM131300 FUI131300 GEE131300 GOA131300 GXW131300 HHS131300 HRO131300 IBK131300 ILG131300 IVC131300 JEY131300 JOU131300 JYQ131300 KIM131300 KSI131300 LCE131300 LMA131300 LVW131300 MFS131300 MPO131300 MZK131300 NJG131300 NTC131300 OCY131300 OMU131300 OWQ131300 PGM131300 PQI131300 QAE131300 QKA131300 QTW131300 RDS131300 RNO131300 RXK131300 SHG131300 SRC131300 TAY131300 TKU131300 TUQ131300 UEM131300 UOI131300 UYE131300 VIA131300 VRW131300 WBS131300 WLO131300 WVK131300 C196843 IY196836 SU196836 ACQ196836 AMM196836 AWI196836 BGE196836 BQA196836 BZW196836 CJS196836 CTO196836 DDK196836 DNG196836 DXC196836 EGY196836 EQU196836 FAQ196836 FKM196836 FUI196836 GEE196836 GOA196836 GXW196836 HHS196836 HRO196836 IBK196836 ILG196836 IVC196836 JEY196836 JOU196836 JYQ196836 KIM196836 KSI196836 LCE196836 LMA196836 LVW196836 MFS196836 MPO196836 MZK196836 NJG196836 NTC196836 OCY196836 OMU196836 OWQ196836 PGM196836 PQI196836 QAE196836 QKA196836 QTW196836 RDS196836 RNO196836 RXK196836 SHG196836 SRC196836 TAY196836 TKU196836 TUQ196836 UEM196836 UOI196836 UYE196836 VIA196836 VRW196836 WBS196836 WLO196836 WVK196836 C262379 IY262372 SU262372 ACQ262372 AMM262372 AWI262372 BGE262372 BQA262372 BZW262372 CJS262372 CTO262372 DDK262372 DNG262372 DXC262372 EGY262372 EQU262372 FAQ262372 FKM262372 FUI262372 GEE262372 GOA262372 GXW262372 HHS262372 HRO262372 IBK262372 ILG262372 IVC262372 JEY262372 JOU262372 JYQ262372 KIM262372 KSI262372 LCE262372 LMA262372 LVW262372 MFS262372 MPO262372 MZK262372 NJG262372 NTC262372 OCY262372 OMU262372 OWQ262372 PGM262372 PQI262372 QAE262372 QKA262372 QTW262372 RDS262372 RNO262372 RXK262372 SHG262372 SRC262372 TAY262372 TKU262372 TUQ262372 UEM262372 UOI262372 UYE262372 VIA262372 VRW262372 WBS262372 WLO262372 WVK262372 C327915 IY327908 SU327908 ACQ327908 AMM327908 AWI327908 BGE327908 BQA327908 BZW327908 CJS327908 CTO327908 DDK327908 DNG327908 DXC327908 EGY327908 EQU327908 FAQ327908 FKM327908 FUI327908 GEE327908 GOA327908 GXW327908 HHS327908 HRO327908 IBK327908 ILG327908 IVC327908 JEY327908 JOU327908 JYQ327908 KIM327908 KSI327908 LCE327908 LMA327908 LVW327908 MFS327908 MPO327908 MZK327908 NJG327908 NTC327908 OCY327908 OMU327908 OWQ327908 PGM327908 PQI327908 QAE327908 QKA327908 QTW327908 RDS327908 RNO327908 RXK327908 SHG327908 SRC327908 TAY327908 TKU327908 TUQ327908 UEM327908 UOI327908 UYE327908 VIA327908 VRW327908 WBS327908 WLO327908 WVK327908 C393451 IY393444 SU393444 ACQ393444 AMM393444 AWI393444 BGE393444 BQA393444 BZW393444 CJS393444 CTO393444 DDK393444 DNG393444 DXC393444 EGY393444 EQU393444 FAQ393444 FKM393444 FUI393444 GEE393444 GOA393444 GXW393444 HHS393444 HRO393444 IBK393444 ILG393444 IVC393444 JEY393444 JOU393444 JYQ393444 KIM393444 KSI393444 LCE393444 LMA393444 LVW393444 MFS393444 MPO393444 MZK393444 NJG393444 NTC393444 OCY393444 OMU393444 OWQ393444 PGM393444 PQI393444 QAE393444 QKA393444 QTW393444 RDS393444 RNO393444 RXK393444 SHG393444 SRC393444 TAY393444 TKU393444 TUQ393444 UEM393444 UOI393444 UYE393444 VIA393444 VRW393444 WBS393444 WLO393444 WVK393444 C458987 IY458980 SU458980 ACQ458980 AMM458980 AWI458980 BGE458980 BQA458980 BZW458980 CJS458980 CTO458980 DDK458980 DNG458980 DXC458980 EGY458980 EQU458980 FAQ458980 FKM458980 FUI458980 GEE458980 GOA458980 GXW458980 HHS458980 HRO458980 IBK458980 ILG458980 IVC458980 JEY458980 JOU458980 JYQ458980 KIM458980 KSI458980 LCE458980 LMA458980 LVW458980 MFS458980 MPO458980 MZK458980 NJG458980 NTC458980 OCY458980 OMU458980 OWQ458980 PGM458980 PQI458980 QAE458980 QKA458980 QTW458980 RDS458980 RNO458980 RXK458980 SHG458980 SRC458980 TAY458980 TKU458980 TUQ458980 UEM458980 UOI458980 UYE458980 VIA458980 VRW458980 WBS458980 WLO458980 WVK458980 C524523 IY524516 SU524516 ACQ524516 AMM524516 AWI524516 BGE524516 BQA524516 BZW524516 CJS524516 CTO524516 DDK524516 DNG524516 DXC524516 EGY524516 EQU524516 FAQ524516 FKM524516 FUI524516 GEE524516 GOA524516 GXW524516 HHS524516 HRO524516 IBK524516 ILG524516 IVC524516 JEY524516 JOU524516 JYQ524516 KIM524516 KSI524516 LCE524516 LMA524516 LVW524516 MFS524516 MPO524516 MZK524516 NJG524516 NTC524516 OCY524516 OMU524516 OWQ524516 PGM524516 PQI524516 QAE524516 QKA524516 QTW524516 RDS524516 RNO524516 RXK524516 SHG524516 SRC524516 TAY524516 TKU524516 TUQ524516 UEM524516 UOI524516 UYE524516 VIA524516 VRW524516 WBS524516 WLO524516 WVK524516 C590059 IY590052 SU590052 ACQ590052 AMM590052 AWI590052 BGE590052 BQA590052 BZW590052 CJS590052 CTO590052 DDK590052 DNG590052 DXC590052 EGY590052 EQU590052 FAQ590052 FKM590052 FUI590052 GEE590052 GOA590052 GXW590052 HHS590052 HRO590052 IBK590052 ILG590052 IVC590052 JEY590052 JOU590052 JYQ590052 KIM590052 KSI590052 LCE590052 LMA590052 LVW590052 MFS590052 MPO590052 MZK590052 NJG590052 NTC590052 OCY590052 OMU590052 OWQ590052 PGM590052 PQI590052 QAE590052 QKA590052 QTW590052 RDS590052 RNO590052 RXK590052 SHG590052 SRC590052 TAY590052 TKU590052 TUQ590052 UEM590052 UOI590052 UYE590052 VIA590052 VRW590052 WBS590052 WLO590052 WVK590052 C655595 IY655588 SU655588 ACQ655588 AMM655588 AWI655588 BGE655588 BQA655588 BZW655588 CJS655588 CTO655588 DDK655588 DNG655588 DXC655588 EGY655588 EQU655588 FAQ655588 FKM655588 FUI655588 GEE655588 GOA655588 GXW655588 HHS655588 HRO655588 IBK655588 ILG655588 IVC655588 JEY655588 JOU655588 JYQ655588 KIM655588 KSI655588 LCE655588 LMA655588 LVW655588 MFS655588 MPO655588 MZK655588 NJG655588 NTC655588 OCY655588 OMU655588 OWQ655588 PGM655588 PQI655588 QAE655588 QKA655588 QTW655588 RDS655588 RNO655588 RXK655588 SHG655588 SRC655588 TAY655588 TKU655588 TUQ655588 UEM655588 UOI655588 UYE655588 VIA655588 VRW655588 WBS655588 WLO655588 WVK655588 C721131 IY721124 SU721124 ACQ721124 AMM721124 AWI721124 BGE721124 BQA721124 BZW721124 CJS721124 CTO721124 DDK721124 DNG721124 DXC721124 EGY721124 EQU721124 FAQ721124 FKM721124 FUI721124 GEE721124 GOA721124 GXW721124 HHS721124 HRO721124 IBK721124 ILG721124 IVC721124 JEY721124 JOU721124 JYQ721124 KIM721124 KSI721124 LCE721124 LMA721124 LVW721124 MFS721124 MPO721124 MZK721124 NJG721124 NTC721124 OCY721124 OMU721124 OWQ721124 PGM721124 PQI721124 QAE721124 QKA721124 QTW721124 RDS721124 RNO721124 RXK721124 SHG721124 SRC721124 TAY721124 TKU721124 TUQ721124 UEM721124 UOI721124 UYE721124 VIA721124 VRW721124 WBS721124 WLO721124 WVK721124 C786667 IY786660 SU786660 ACQ786660 AMM786660 AWI786660 BGE786660 BQA786660 BZW786660 CJS786660 CTO786660 DDK786660 DNG786660 DXC786660 EGY786660 EQU786660 FAQ786660 FKM786660 FUI786660 GEE786660 GOA786660 GXW786660 HHS786660 HRO786660 IBK786660 ILG786660 IVC786660 JEY786660 JOU786660 JYQ786660 KIM786660 KSI786660 LCE786660 LMA786660 LVW786660 MFS786660 MPO786660 MZK786660 NJG786660 NTC786660 OCY786660 OMU786660 OWQ786660 PGM786660 PQI786660 QAE786660 QKA786660 QTW786660 RDS786660 RNO786660 RXK786660 SHG786660 SRC786660 TAY786660 TKU786660 TUQ786660 UEM786660 UOI786660 UYE786660 VIA786660 VRW786660 WBS786660 WLO786660 WVK786660 C852203 IY852196 SU852196 ACQ852196 AMM852196 AWI852196 BGE852196 BQA852196 BZW852196 CJS852196 CTO852196 DDK852196 DNG852196 DXC852196 EGY852196 EQU852196 FAQ852196 FKM852196 FUI852196 GEE852196 GOA852196 GXW852196 HHS852196 HRO852196 IBK852196 ILG852196 IVC852196 JEY852196 JOU852196 JYQ852196 KIM852196 KSI852196 LCE852196 LMA852196 LVW852196 MFS852196 MPO852196 MZK852196 NJG852196 NTC852196 OCY852196 OMU852196 OWQ852196 PGM852196 PQI852196 QAE852196 QKA852196 QTW852196 RDS852196 RNO852196 RXK852196 SHG852196 SRC852196 TAY852196 TKU852196 TUQ852196 UEM852196 UOI852196 UYE852196 VIA852196 VRW852196 WBS852196 WLO852196 WVK852196 C917739 IY917732 SU917732 ACQ917732 AMM917732 AWI917732 BGE917732 BQA917732 BZW917732 CJS917732 CTO917732 DDK917732 DNG917732 DXC917732 EGY917732 EQU917732 FAQ917732 FKM917732 FUI917732 GEE917732 GOA917732 GXW917732 HHS917732 HRO917732 IBK917732 ILG917732 IVC917732 JEY917732 JOU917732 JYQ917732 KIM917732 KSI917732 LCE917732 LMA917732 LVW917732 MFS917732 MPO917732 MZK917732 NJG917732 NTC917732 OCY917732 OMU917732 OWQ917732 PGM917732 PQI917732 QAE917732 QKA917732 QTW917732 RDS917732 RNO917732 RXK917732 SHG917732 SRC917732 TAY917732 TKU917732 TUQ917732 UEM917732 UOI917732 UYE917732 VIA917732 VRW917732 WBS917732 WLO917732 WVK917732 C983275 IY983268 SU983268 ACQ983268 AMM983268 AWI983268 BGE983268 BQA983268 BZW983268 CJS983268 CTO983268 DDK983268 DNG983268 DXC983268 EGY983268 EQU983268 FAQ983268 FKM983268 FUI983268 GEE983268 GOA983268 GXW983268 HHS983268 HRO983268 IBK983268 ILG983268 IVC983268 JEY983268 JOU983268 JYQ983268 KIM983268 KSI983268 LCE983268 LMA983268 LVW983268 MFS983268 MPO983268 MZK983268 NJG983268 NTC983268 OCY983268 OMU983268 OWQ983268 PGM983268 PQI983268 QAE983268 QKA983268 QTW983268 RDS983268 RNO983268 RXK983268 SHG983268 SRC983268 TAY983268 TKU983268 TUQ983268 UEM983268 UOI983268 UYE983268 VIA983268 VRW983268 WBS983268 WLO983268 WVK983268 C204 IY197 SU197 ACQ197 AMM197 AWI197 BGE197 BQA197 BZW197 CJS197 CTO197 DDK197 DNG197 DXC197 EGY197 EQU197 FAQ197 FKM197 FUI197 GEE197 GOA197 GXW197 HHS197 HRO197 IBK197 ILG197 IVC197 JEY197 JOU197 JYQ197 KIM197 KSI197 LCE197 LMA197 LVW197 MFS197 MPO197 MZK197 NJG197 NTC197 OCY197 OMU197 OWQ197 PGM197 PQI197 QAE197 QKA197 QTW197 RDS197 RNO197 RXK197 SHG197 SRC197 TAY197 TKU197 TUQ197 UEM197 UOI197 UYE197 VIA197 VRW197 WBS197 WLO197 WVK197 C65777 IY65770 SU65770 ACQ65770 AMM65770 AWI65770 BGE65770 BQA65770 BZW65770 CJS65770 CTO65770 DDK65770 DNG65770 DXC65770 EGY65770 EQU65770 FAQ65770 FKM65770 FUI65770 GEE65770 GOA65770 GXW65770 HHS65770 HRO65770 IBK65770 ILG65770 IVC65770 JEY65770 JOU65770 JYQ65770 KIM65770 KSI65770 LCE65770 LMA65770 LVW65770 MFS65770 MPO65770 MZK65770 NJG65770 NTC65770 OCY65770 OMU65770 OWQ65770 PGM65770 PQI65770 QAE65770 QKA65770 QTW65770 RDS65770 RNO65770 RXK65770 SHG65770 SRC65770 TAY65770 TKU65770 TUQ65770 UEM65770 UOI65770 UYE65770 VIA65770 VRW65770 WBS65770 WLO65770 WVK65770 C131313 IY131306 SU131306 ACQ131306 AMM131306 AWI131306 BGE131306 BQA131306 BZW131306 CJS131306 CTO131306 DDK131306 DNG131306 DXC131306 EGY131306 EQU131306 FAQ131306 FKM131306 FUI131306 GEE131306 GOA131306 GXW131306 HHS131306 HRO131306 IBK131306 ILG131306 IVC131306 JEY131306 JOU131306 JYQ131306 KIM131306 KSI131306 LCE131306 LMA131306 LVW131306 MFS131306 MPO131306 MZK131306 NJG131306 NTC131306 OCY131306 OMU131306 OWQ131306 PGM131306 PQI131306 QAE131306 QKA131306 QTW131306 RDS131306 RNO131306 RXK131306 SHG131306 SRC131306 TAY131306 TKU131306 TUQ131306 UEM131306 UOI131306 UYE131306 VIA131306 VRW131306 WBS131306 WLO131306 WVK131306 C196849 IY196842 SU196842 ACQ196842 AMM196842 AWI196842 BGE196842 BQA196842 BZW196842 CJS196842 CTO196842 DDK196842 DNG196842 DXC196842 EGY196842 EQU196842 FAQ196842 FKM196842 FUI196842 GEE196842 GOA196842 GXW196842 HHS196842 HRO196842 IBK196842 ILG196842 IVC196842 JEY196842 JOU196842 JYQ196842 KIM196842 KSI196842 LCE196842 LMA196842 LVW196842 MFS196842 MPO196842 MZK196842 NJG196842 NTC196842 OCY196842 OMU196842 OWQ196842 PGM196842 PQI196842 QAE196842 QKA196842 QTW196842 RDS196842 RNO196842 RXK196842 SHG196842 SRC196842 TAY196842 TKU196842 TUQ196842 UEM196842 UOI196842 UYE196842 VIA196842 VRW196842 WBS196842 WLO196842 WVK196842 C262385 IY262378 SU262378 ACQ262378 AMM262378 AWI262378 BGE262378 BQA262378 BZW262378 CJS262378 CTO262378 DDK262378 DNG262378 DXC262378 EGY262378 EQU262378 FAQ262378 FKM262378 FUI262378 GEE262378 GOA262378 GXW262378 HHS262378 HRO262378 IBK262378 ILG262378 IVC262378 JEY262378 JOU262378 JYQ262378 KIM262378 KSI262378 LCE262378 LMA262378 LVW262378 MFS262378 MPO262378 MZK262378 NJG262378 NTC262378 OCY262378 OMU262378 OWQ262378 PGM262378 PQI262378 QAE262378 QKA262378 QTW262378 RDS262378 RNO262378 RXK262378 SHG262378 SRC262378 TAY262378 TKU262378 TUQ262378 UEM262378 UOI262378 UYE262378 VIA262378 VRW262378 WBS262378 WLO262378 WVK262378 C327921 IY327914 SU327914 ACQ327914 AMM327914 AWI327914 BGE327914 BQA327914 BZW327914 CJS327914 CTO327914 DDK327914 DNG327914 DXC327914 EGY327914 EQU327914 FAQ327914 FKM327914 FUI327914 GEE327914 GOA327914 GXW327914 HHS327914 HRO327914 IBK327914 ILG327914 IVC327914 JEY327914 JOU327914 JYQ327914 KIM327914 KSI327914 LCE327914 LMA327914 LVW327914 MFS327914 MPO327914 MZK327914 NJG327914 NTC327914 OCY327914 OMU327914 OWQ327914 PGM327914 PQI327914 QAE327914 QKA327914 QTW327914 RDS327914 RNO327914 RXK327914 SHG327914 SRC327914 TAY327914 TKU327914 TUQ327914 UEM327914 UOI327914 UYE327914 VIA327914 VRW327914 WBS327914 WLO327914 WVK327914 C393457 IY393450 SU393450 ACQ393450 AMM393450 AWI393450 BGE393450 BQA393450 BZW393450 CJS393450 CTO393450 DDK393450 DNG393450 DXC393450 EGY393450 EQU393450 FAQ393450 FKM393450 FUI393450 GEE393450 GOA393450 GXW393450 HHS393450 HRO393450 IBK393450 ILG393450 IVC393450 JEY393450 JOU393450 JYQ393450 KIM393450 KSI393450 LCE393450 LMA393450 LVW393450 MFS393450 MPO393450 MZK393450 NJG393450 NTC393450 OCY393450 OMU393450 OWQ393450 PGM393450 PQI393450 QAE393450 QKA393450 QTW393450 RDS393450 RNO393450 RXK393450 SHG393450 SRC393450 TAY393450 TKU393450 TUQ393450 UEM393450 UOI393450 UYE393450 VIA393450 VRW393450 WBS393450 WLO393450 WVK393450 C458993 IY458986 SU458986 ACQ458986 AMM458986 AWI458986 BGE458986 BQA458986 BZW458986 CJS458986 CTO458986 DDK458986 DNG458986 DXC458986 EGY458986 EQU458986 FAQ458986 FKM458986 FUI458986 GEE458986 GOA458986 GXW458986 HHS458986 HRO458986 IBK458986 ILG458986 IVC458986 JEY458986 JOU458986 JYQ458986 KIM458986 KSI458986 LCE458986 LMA458986 LVW458986 MFS458986 MPO458986 MZK458986 NJG458986 NTC458986 OCY458986 OMU458986 OWQ458986 PGM458986 PQI458986 QAE458986 QKA458986 QTW458986 RDS458986 RNO458986 RXK458986 SHG458986 SRC458986 TAY458986 TKU458986 TUQ458986 UEM458986 UOI458986 UYE458986 VIA458986 VRW458986 WBS458986 WLO458986 WVK458986 C524529 IY524522 SU524522 ACQ524522 AMM524522 AWI524522 BGE524522 BQA524522 BZW524522 CJS524522 CTO524522 DDK524522 DNG524522 DXC524522 EGY524522 EQU524522 FAQ524522 FKM524522 FUI524522 GEE524522 GOA524522 GXW524522 HHS524522 HRO524522 IBK524522 ILG524522 IVC524522 JEY524522 JOU524522 JYQ524522 KIM524522 KSI524522 LCE524522 LMA524522 LVW524522 MFS524522 MPO524522 MZK524522 NJG524522 NTC524522 OCY524522 OMU524522 OWQ524522 PGM524522 PQI524522 QAE524522 QKA524522 QTW524522 RDS524522 RNO524522 RXK524522 SHG524522 SRC524522 TAY524522 TKU524522 TUQ524522 UEM524522 UOI524522 UYE524522 VIA524522 VRW524522 WBS524522 WLO524522 WVK524522 C590065 IY590058 SU590058 ACQ590058 AMM590058 AWI590058 BGE590058 BQA590058 BZW590058 CJS590058 CTO590058 DDK590058 DNG590058 DXC590058 EGY590058 EQU590058 FAQ590058 FKM590058 FUI590058 GEE590058 GOA590058 GXW590058 HHS590058 HRO590058 IBK590058 ILG590058 IVC590058 JEY590058 JOU590058 JYQ590058 KIM590058 KSI590058 LCE590058 LMA590058 LVW590058 MFS590058 MPO590058 MZK590058 NJG590058 NTC590058 OCY590058 OMU590058 OWQ590058 PGM590058 PQI590058 QAE590058 QKA590058 QTW590058 RDS590058 RNO590058 RXK590058 SHG590058 SRC590058 TAY590058 TKU590058 TUQ590058 UEM590058 UOI590058 UYE590058 VIA590058 VRW590058 WBS590058 WLO590058 WVK590058 C655601 IY655594 SU655594 ACQ655594 AMM655594 AWI655594 BGE655594 BQA655594 BZW655594 CJS655594 CTO655594 DDK655594 DNG655594 DXC655594 EGY655594 EQU655594 FAQ655594 FKM655594 FUI655594 GEE655594 GOA655594 GXW655594 HHS655594 HRO655594 IBK655594 ILG655594 IVC655594 JEY655594 JOU655594 JYQ655594 KIM655594 KSI655594 LCE655594 LMA655594 LVW655594 MFS655594 MPO655594 MZK655594 NJG655594 NTC655594 OCY655594 OMU655594 OWQ655594 PGM655594 PQI655594 QAE655594 QKA655594 QTW655594 RDS655594 RNO655594 RXK655594 SHG655594 SRC655594 TAY655594 TKU655594 TUQ655594 UEM655594 UOI655594 UYE655594 VIA655594 VRW655594 WBS655594 WLO655594 WVK655594 C721137 IY721130 SU721130 ACQ721130 AMM721130 AWI721130 BGE721130 BQA721130 BZW721130 CJS721130 CTO721130 DDK721130 DNG721130 DXC721130 EGY721130 EQU721130 FAQ721130 FKM721130 FUI721130 GEE721130 GOA721130 GXW721130 HHS721130 HRO721130 IBK721130 ILG721130 IVC721130 JEY721130 JOU721130 JYQ721130 KIM721130 KSI721130 LCE721130 LMA721130 LVW721130 MFS721130 MPO721130 MZK721130 NJG721130 NTC721130 OCY721130 OMU721130 OWQ721130 PGM721130 PQI721130 QAE721130 QKA721130 QTW721130 RDS721130 RNO721130 RXK721130 SHG721130 SRC721130 TAY721130 TKU721130 TUQ721130 UEM721130 UOI721130 UYE721130 VIA721130 VRW721130 WBS721130 WLO721130 WVK721130 C786673 IY786666 SU786666 ACQ786666 AMM786666 AWI786666 BGE786666 BQA786666 BZW786666 CJS786666 CTO786666 DDK786666 DNG786666 DXC786666 EGY786666 EQU786666 FAQ786666 FKM786666 FUI786666 GEE786666 GOA786666 GXW786666 HHS786666 HRO786666 IBK786666 ILG786666 IVC786666 JEY786666 JOU786666 JYQ786666 KIM786666 KSI786666 LCE786666 LMA786666 LVW786666 MFS786666 MPO786666 MZK786666 NJG786666 NTC786666 OCY786666 OMU786666 OWQ786666 PGM786666 PQI786666 QAE786666 QKA786666 QTW786666 RDS786666 RNO786666 RXK786666 SHG786666 SRC786666 TAY786666 TKU786666 TUQ786666 UEM786666 UOI786666 UYE786666 VIA786666 VRW786666 WBS786666 WLO786666 WVK786666 C852209 IY852202 SU852202 ACQ852202 AMM852202 AWI852202 BGE852202 BQA852202 BZW852202 CJS852202 CTO852202 DDK852202 DNG852202 DXC852202 EGY852202 EQU852202 FAQ852202 FKM852202 FUI852202 GEE852202 GOA852202 GXW852202 HHS852202 HRO852202 IBK852202 ILG852202 IVC852202 JEY852202 JOU852202 JYQ852202 KIM852202 KSI852202 LCE852202 LMA852202 LVW852202 MFS852202 MPO852202 MZK852202 NJG852202 NTC852202 OCY852202 OMU852202 OWQ852202 PGM852202 PQI852202 QAE852202 QKA852202 QTW852202 RDS852202 RNO852202 RXK852202 SHG852202 SRC852202 TAY852202 TKU852202 TUQ852202 UEM852202 UOI852202 UYE852202 VIA852202 VRW852202 WBS852202 WLO852202 WVK852202 C917745 IY917738 SU917738 ACQ917738 AMM917738 AWI917738 BGE917738 BQA917738 BZW917738 CJS917738 CTO917738 DDK917738 DNG917738 DXC917738 EGY917738 EQU917738 FAQ917738 FKM917738 FUI917738 GEE917738 GOA917738 GXW917738 HHS917738 HRO917738 IBK917738 ILG917738 IVC917738 JEY917738 JOU917738 JYQ917738 KIM917738 KSI917738 LCE917738 LMA917738 LVW917738 MFS917738 MPO917738 MZK917738 NJG917738 NTC917738 OCY917738 OMU917738 OWQ917738 PGM917738 PQI917738 QAE917738 QKA917738 QTW917738 RDS917738 RNO917738 RXK917738 SHG917738 SRC917738 TAY917738 TKU917738 TUQ917738 UEM917738 UOI917738 UYE917738 VIA917738 VRW917738 WBS917738 WLO917738 WVK917738 C983281 IY983274 SU983274 ACQ983274 AMM983274 AWI983274 BGE983274 BQA983274 BZW983274 CJS983274 CTO983274 DDK983274 DNG983274 DXC983274 EGY983274 EQU983274 FAQ983274 FKM983274 FUI983274 GEE983274 GOA983274 GXW983274 HHS983274 HRO983274 IBK983274 ILG983274 IVC983274 JEY983274 JOU983274 JYQ983274 KIM983274 KSI983274 LCE983274 LMA983274 LVW983274 MFS983274 MPO983274 MZK983274 NJG983274 NTC983274 OCY983274 OMU983274 OWQ983274 PGM983274 PQI983274 QAE983274 QKA983274 QTW983274 RDS983274 RNO983274 RXK983274 SHG983274 SRC983274 TAY983274 TKU983274 TUQ983274 UEM983274 UOI983274 UYE983274 VIA983274 VRW983274 WBS983274 WLO983274 WVK983274">
      <formula1>0</formula1>
      <formula2>0</formula2>
    </dataValidation>
    <dataValidation allowBlank="1" showInputMessage="1" showErrorMessage="1" prompt="Corresponde al número de la cuenta de acuerdo al Plan de Cuentas emitido por el CONAC (DOF 22/11/2010)." sqref="A151 IW151 SS151 ACO151 AMK151 AWG151 BGC151 BPY151 BZU151 CJQ151 CTM151 DDI151 DNE151 DXA151 EGW151 EQS151 FAO151 FKK151 FUG151 GEC151 GNY151 GXU151 HHQ151 HRM151 IBI151 ILE151 IVA151 JEW151 JOS151 JYO151 KIK151 KSG151 LCC151 LLY151 LVU151 MFQ151 MPM151 MZI151 NJE151 NTA151 OCW151 OMS151 OWO151 PGK151 PQG151 QAC151 QJY151 QTU151 RDQ151 RNM151 RXI151 SHE151 SRA151 TAW151 TKS151 TUO151 UEK151 UOG151 UYC151 VHY151 VRU151 WBQ151 WLM151 WVI151 A65738 IW65731 SS65731 ACO65731 AMK65731 AWG65731 BGC65731 BPY65731 BZU65731 CJQ65731 CTM65731 DDI65731 DNE65731 DXA65731 EGW65731 EQS65731 FAO65731 FKK65731 FUG65731 GEC65731 GNY65731 GXU65731 HHQ65731 HRM65731 IBI65731 ILE65731 IVA65731 JEW65731 JOS65731 JYO65731 KIK65731 KSG65731 LCC65731 LLY65731 LVU65731 MFQ65731 MPM65731 MZI65731 NJE65731 NTA65731 OCW65731 OMS65731 OWO65731 PGK65731 PQG65731 QAC65731 QJY65731 QTU65731 RDQ65731 RNM65731 RXI65731 SHE65731 SRA65731 TAW65731 TKS65731 TUO65731 UEK65731 UOG65731 UYC65731 VHY65731 VRU65731 WBQ65731 WLM65731 WVI65731 A131274 IW131267 SS131267 ACO131267 AMK131267 AWG131267 BGC131267 BPY131267 BZU131267 CJQ131267 CTM131267 DDI131267 DNE131267 DXA131267 EGW131267 EQS131267 FAO131267 FKK131267 FUG131267 GEC131267 GNY131267 GXU131267 HHQ131267 HRM131267 IBI131267 ILE131267 IVA131267 JEW131267 JOS131267 JYO131267 KIK131267 KSG131267 LCC131267 LLY131267 LVU131267 MFQ131267 MPM131267 MZI131267 NJE131267 NTA131267 OCW131267 OMS131267 OWO131267 PGK131267 PQG131267 QAC131267 QJY131267 QTU131267 RDQ131267 RNM131267 RXI131267 SHE131267 SRA131267 TAW131267 TKS131267 TUO131267 UEK131267 UOG131267 UYC131267 VHY131267 VRU131267 WBQ131267 WLM131267 WVI131267 A196810 IW196803 SS196803 ACO196803 AMK196803 AWG196803 BGC196803 BPY196803 BZU196803 CJQ196803 CTM196803 DDI196803 DNE196803 DXA196803 EGW196803 EQS196803 FAO196803 FKK196803 FUG196803 GEC196803 GNY196803 GXU196803 HHQ196803 HRM196803 IBI196803 ILE196803 IVA196803 JEW196803 JOS196803 JYO196803 KIK196803 KSG196803 LCC196803 LLY196803 LVU196803 MFQ196803 MPM196803 MZI196803 NJE196803 NTA196803 OCW196803 OMS196803 OWO196803 PGK196803 PQG196803 QAC196803 QJY196803 QTU196803 RDQ196803 RNM196803 RXI196803 SHE196803 SRA196803 TAW196803 TKS196803 TUO196803 UEK196803 UOG196803 UYC196803 VHY196803 VRU196803 WBQ196803 WLM196803 WVI196803 A262346 IW262339 SS262339 ACO262339 AMK262339 AWG262339 BGC262339 BPY262339 BZU262339 CJQ262339 CTM262339 DDI262339 DNE262339 DXA262339 EGW262339 EQS262339 FAO262339 FKK262339 FUG262339 GEC262339 GNY262339 GXU262339 HHQ262339 HRM262339 IBI262339 ILE262339 IVA262339 JEW262339 JOS262339 JYO262339 KIK262339 KSG262339 LCC262339 LLY262339 LVU262339 MFQ262339 MPM262339 MZI262339 NJE262339 NTA262339 OCW262339 OMS262339 OWO262339 PGK262339 PQG262339 QAC262339 QJY262339 QTU262339 RDQ262339 RNM262339 RXI262339 SHE262339 SRA262339 TAW262339 TKS262339 TUO262339 UEK262339 UOG262339 UYC262339 VHY262339 VRU262339 WBQ262339 WLM262339 WVI262339 A327882 IW327875 SS327875 ACO327875 AMK327875 AWG327875 BGC327875 BPY327875 BZU327875 CJQ327875 CTM327875 DDI327875 DNE327875 DXA327875 EGW327875 EQS327875 FAO327875 FKK327875 FUG327875 GEC327875 GNY327875 GXU327875 HHQ327875 HRM327875 IBI327875 ILE327875 IVA327875 JEW327875 JOS327875 JYO327875 KIK327875 KSG327875 LCC327875 LLY327875 LVU327875 MFQ327875 MPM327875 MZI327875 NJE327875 NTA327875 OCW327875 OMS327875 OWO327875 PGK327875 PQG327875 QAC327875 QJY327875 QTU327875 RDQ327875 RNM327875 RXI327875 SHE327875 SRA327875 TAW327875 TKS327875 TUO327875 UEK327875 UOG327875 UYC327875 VHY327875 VRU327875 WBQ327875 WLM327875 WVI327875 A393418 IW393411 SS393411 ACO393411 AMK393411 AWG393411 BGC393411 BPY393411 BZU393411 CJQ393411 CTM393411 DDI393411 DNE393411 DXA393411 EGW393411 EQS393411 FAO393411 FKK393411 FUG393411 GEC393411 GNY393411 GXU393411 HHQ393411 HRM393411 IBI393411 ILE393411 IVA393411 JEW393411 JOS393411 JYO393411 KIK393411 KSG393411 LCC393411 LLY393411 LVU393411 MFQ393411 MPM393411 MZI393411 NJE393411 NTA393411 OCW393411 OMS393411 OWO393411 PGK393411 PQG393411 QAC393411 QJY393411 QTU393411 RDQ393411 RNM393411 RXI393411 SHE393411 SRA393411 TAW393411 TKS393411 TUO393411 UEK393411 UOG393411 UYC393411 VHY393411 VRU393411 WBQ393411 WLM393411 WVI393411 A458954 IW458947 SS458947 ACO458947 AMK458947 AWG458947 BGC458947 BPY458947 BZU458947 CJQ458947 CTM458947 DDI458947 DNE458947 DXA458947 EGW458947 EQS458947 FAO458947 FKK458947 FUG458947 GEC458947 GNY458947 GXU458947 HHQ458947 HRM458947 IBI458947 ILE458947 IVA458947 JEW458947 JOS458947 JYO458947 KIK458947 KSG458947 LCC458947 LLY458947 LVU458947 MFQ458947 MPM458947 MZI458947 NJE458947 NTA458947 OCW458947 OMS458947 OWO458947 PGK458947 PQG458947 QAC458947 QJY458947 QTU458947 RDQ458947 RNM458947 RXI458947 SHE458947 SRA458947 TAW458947 TKS458947 TUO458947 UEK458947 UOG458947 UYC458947 VHY458947 VRU458947 WBQ458947 WLM458947 WVI458947 A524490 IW524483 SS524483 ACO524483 AMK524483 AWG524483 BGC524483 BPY524483 BZU524483 CJQ524483 CTM524483 DDI524483 DNE524483 DXA524483 EGW524483 EQS524483 FAO524483 FKK524483 FUG524483 GEC524483 GNY524483 GXU524483 HHQ524483 HRM524483 IBI524483 ILE524483 IVA524483 JEW524483 JOS524483 JYO524483 KIK524483 KSG524483 LCC524483 LLY524483 LVU524483 MFQ524483 MPM524483 MZI524483 NJE524483 NTA524483 OCW524483 OMS524483 OWO524483 PGK524483 PQG524483 QAC524483 QJY524483 QTU524483 RDQ524483 RNM524483 RXI524483 SHE524483 SRA524483 TAW524483 TKS524483 TUO524483 UEK524483 UOG524483 UYC524483 VHY524483 VRU524483 WBQ524483 WLM524483 WVI524483 A590026 IW590019 SS590019 ACO590019 AMK590019 AWG590019 BGC590019 BPY590019 BZU590019 CJQ590019 CTM590019 DDI590019 DNE590019 DXA590019 EGW590019 EQS590019 FAO590019 FKK590019 FUG590019 GEC590019 GNY590019 GXU590019 HHQ590019 HRM590019 IBI590019 ILE590019 IVA590019 JEW590019 JOS590019 JYO590019 KIK590019 KSG590019 LCC590019 LLY590019 LVU590019 MFQ590019 MPM590019 MZI590019 NJE590019 NTA590019 OCW590019 OMS590019 OWO590019 PGK590019 PQG590019 QAC590019 QJY590019 QTU590019 RDQ590019 RNM590019 RXI590019 SHE590019 SRA590019 TAW590019 TKS590019 TUO590019 UEK590019 UOG590019 UYC590019 VHY590019 VRU590019 WBQ590019 WLM590019 WVI590019 A655562 IW655555 SS655555 ACO655555 AMK655555 AWG655555 BGC655555 BPY655555 BZU655555 CJQ655555 CTM655555 DDI655555 DNE655555 DXA655555 EGW655555 EQS655555 FAO655555 FKK655555 FUG655555 GEC655555 GNY655555 GXU655555 HHQ655555 HRM655555 IBI655555 ILE655555 IVA655555 JEW655555 JOS655555 JYO655555 KIK655555 KSG655555 LCC655555 LLY655555 LVU655555 MFQ655555 MPM655555 MZI655555 NJE655555 NTA655555 OCW655555 OMS655555 OWO655555 PGK655555 PQG655555 QAC655555 QJY655555 QTU655555 RDQ655555 RNM655555 RXI655555 SHE655555 SRA655555 TAW655555 TKS655555 TUO655555 UEK655555 UOG655555 UYC655555 VHY655555 VRU655555 WBQ655555 WLM655555 WVI655555 A721098 IW721091 SS721091 ACO721091 AMK721091 AWG721091 BGC721091 BPY721091 BZU721091 CJQ721091 CTM721091 DDI721091 DNE721091 DXA721091 EGW721091 EQS721091 FAO721091 FKK721091 FUG721091 GEC721091 GNY721091 GXU721091 HHQ721091 HRM721091 IBI721091 ILE721091 IVA721091 JEW721091 JOS721091 JYO721091 KIK721091 KSG721091 LCC721091 LLY721091 LVU721091 MFQ721091 MPM721091 MZI721091 NJE721091 NTA721091 OCW721091 OMS721091 OWO721091 PGK721091 PQG721091 QAC721091 QJY721091 QTU721091 RDQ721091 RNM721091 RXI721091 SHE721091 SRA721091 TAW721091 TKS721091 TUO721091 UEK721091 UOG721091 UYC721091 VHY721091 VRU721091 WBQ721091 WLM721091 WVI721091 A786634 IW786627 SS786627 ACO786627 AMK786627 AWG786627 BGC786627 BPY786627 BZU786627 CJQ786627 CTM786627 DDI786627 DNE786627 DXA786627 EGW786627 EQS786627 FAO786627 FKK786627 FUG786627 GEC786627 GNY786627 GXU786627 HHQ786627 HRM786627 IBI786627 ILE786627 IVA786627 JEW786627 JOS786627 JYO786627 KIK786627 KSG786627 LCC786627 LLY786627 LVU786627 MFQ786627 MPM786627 MZI786627 NJE786627 NTA786627 OCW786627 OMS786627 OWO786627 PGK786627 PQG786627 QAC786627 QJY786627 QTU786627 RDQ786627 RNM786627 RXI786627 SHE786627 SRA786627 TAW786627 TKS786627 TUO786627 UEK786627 UOG786627 UYC786627 VHY786627 VRU786627 WBQ786627 WLM786627 WVI786627 A852170 IW852163 SS852163 ACO852163 AMK852163 AWG852163 BGC852163 BPY852163 BZU852163 CJQ852163 CTM852163 DDI852163 DNE852163 DXA852163 EGW852163 EQS852163 FAO852163 FKK852163 FUG852163 GEC852163 GNY852163 GXU852163 HHQ852163 HRM852163 IBI852163 ILE852163 IVA852163 JEW852163 JOS852163 JYO852163 KIK852163 KSG852163 LCC852163 LLY852163 LVU852163 MFQ852163 MPM852163 MZI852163 NJE852163 NTA852163 OCW852163 OMS852163 OWO852163 PGK852163 PQG852163 QAC852163 QJY852163 QTU852163 RDQ852163 RNM852163 RXI852163 SHE852163 SRA852163 TAW852163 TKS852163 TUO852163 UEK852163 UOG852163 UYC852163 VHY852163 VRU852163 WBQ852163 WLM852163 WVI852163 A917706 IW917699 SS917699 ACO917699 AMK917699 AWG917699 BGC917699 BPY917699 BZU917699 CJQ917699 CTM917699 DDI917699 DNE917699 DXA917699 EGW917699 EQS917699 FAO917699 FKK917699 FUG917699 GEC917699 GNY917699 GXU917699 HHQ917699 HRM917699 IBI917699 ILE917699 IVA917699 JEW917699 JOS917699 JYO917699 KIK917699 KSG917699 LCC917699 LLY917699 LVU917699 MFQ917699 MPM917699 MZI917699 NJE917699 NTA917699 OCW917699 OMS917699 OWO917699 PGK917699 PQG917699 QAC917699 QJY917699 QTU917699 RDQ917699 RNM917699 RXI917699 SHE917699 SRA917699 TAW917699 TKS917699 TUO917699 UEK917699 UOG917699 UYC917699 VHY917699 VRU917699 WBQ917699 WLM917699 WVI917699 A983242 IW983235 SS983235 ACO983235 AMK983235 AWG983235 BGC983235 BPY983235 BZU983235 CJQ983235 CTM983235 DDI983235 DNE983235 DXA983235 EGW983235 EQS983235 FAO983235 FKK983235 FUG983235 GEC983235 GNY983235 GXU983235 HHQ983235 HRM983235 IBI983235 ILE983235 IVA983235 JEW983235 JOS983235 JYO983235 KIK983235 KSG983235 LCC983235 LLY983235 LVU983235 MFQ983235 MPM983235 MZI983235 NJE983235 NTA983235 OCW983235 OMS983235 OWO983235 PGK983235 PQG983235 QAC983235 QJY983235 QTU983235 RDQ983235 RNM983235 RXI983235 SHE983235 SRA983235 TAW983235 TKS983235 TUO983235 UEK983235 UOG983235 UYC983235 VHY983235 VRU983235 WBQ983235 WLM983235 WVI983235">
      <formula1>0</formula1>
      <formula2>0</formula2>
    </dataValidation>
  </dataValidations>
  <pageMargins left="0.55118110236220474" right="0.47244094488188981" top="0.35433070866141736" bottom="0.43307086614173229" header="0.51181102362204722" footer="0.35433070866141736"/>
  <pageSetup scale="68" firstPageNumber="9"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NOTAS</vt:lpstr>
      <vt:lpstr>NOTAS!Área_de_impresión</vt:lpstr>
      <vt:lpstr>NOTAS!Títulos_a_imprimir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dc:creator>
  <cp:lastModifiedBy>Norma</cp:lastModifiedBy>
  <cp:lastPrinted>2018-10-17T22:25:01Z</cp:lastPrinted>
  <dcterms:created xsi:type="dcterms:W3CDTF">2018-10-17T22:21:52Z</dcterms:created>
  <dcterms:modified xsi:type="dcterms:W3CDTF">2018-10-17T22:25:05Z</dcterms:modified>
</cp:coreProperties>
</file>