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F6a!$A$1:$H$163</definedName>
    <definedName name="_xlnm.Print_Titles" localSheetId="0">F6a!$1:$3</definedName>
  </definedNames>
  <calcPr calcId="145621"/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E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G132" i="1"/>
  <c r="F132" i="1"/>
  <c r="E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E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E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H80" i="1" s="1"/>
  <c r="E81" i="1"/>
  <c r="G80" i="1"/>
  <c r="G79" i="1" s="1"/>
  <c r="F80" i="1"/>
  <c r="E80" i="1"/>
  <c r="D80" i="1"/>
  <c r="C80" i="1"/>
  <c r="C79" i="1" s="1"/>
  <c r="F79" i="1"/>
  <c r="D79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G70" i="1"/>
  <c r="F70" i="1"/>
  <c r="E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E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E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E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F4" i="1" s="1"/>
  <c r="F154" i="1" s="1"/>
  <c r="E5" i="1"/>
  <c r="D5" i="1"/>
  <c r="D4" i="1" s="1"/>
  <c r="D154" i="1" s="1"/>
  <c r="C5" i="1"/>
  <c r="G4" i="1"/>
  <c r="C4" i="1"/>
  <c r="C154" i="1" l="1"/>
  <c r="G154" i="1"/>
  <c r="E13" i="1"/>
  <c r="H23" i="1"/>
  <c r="E33" i="1"/>
  <c r="H33" i="1" s="1"/>
  <c r="H43" i="1"/>
  <c r="E53" i="1"/>
  <c r="H53" i="1" s="1"/>
  <c r="H57" i="1"/>
  <c r="E66" i="1"/>
  <c r="H66" i="1" s="1"/>
  <c r="H70" i="1"/>
  <c r="E88" i="1"/>
  <c r="E79" i="1" s="1"/>
  <c r="H98" i="1"/>
  <c r="E108" i="1"/>
  <c r="H108" i="1" s="1"/>
  <c r="H118" i="1"/>
  <c r="E128" i="1"/>
  <c r="H128" i="1" s="1"/>
  <c r="H132" i="1"/>
  <c r="E141" i="1"/>
  <c r="H141" i="1" s="1"/>
  <c r="H145" i="1"/>
  <c r="E4" i="1" l="1"/>
  <c r="E154" i="1" s="1"/>
  <c r="H88" i="1"/>
  <c r="H79" i="1" s="1"/>
  <c r="H13" i="1"/>
  <c r="H4" i="1" s="1"/>
  <c r="H154" i="1" s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<sst xmlns="http://schemas.openxmlformats.org/spreadsheetml/2006/main" count="283" uniqueCount="210">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</sst>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0" fillId="0" borderId="0" xfId="0" applyFill="1"/>
    <xf numFmtId="0" fontId="10" fillId="0" borderId="0" xfId="2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>
      <alignment horizontal="left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4" xfId="0" applyBorder="1"/>
    <xf numFmtId="0" fontId="3" fillId="0" borderId="14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B6" sqref="B6"/>
    </sheetView>
  </sheetViews>
  <sheetFormatPr baseColWidth="10" defaultRowHeight="12.75"/>
  <cols>
    <col min="1" max="1" width="4.83203125" style="4" customWidth="1"/>
    <col min="2" max="2" width="69.5" style="4" customWidth="1"/>
    <col min="3" max="3" width="13.1640625" style="4" bestFit="1" customWidth="1"/>
    <col min="4" max="4" width="14.33203125" style="4" bestFit="1" customWidth="1"/>
    <col min="5" max="7" width="12.66406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77053546.859999999</v>
      </c>
      <c r="D4" s="15">
        <f t="shared" ref="D4:H4" si="0">D5+D13+D23+D33+D43+D53+D57+D66+D70</f>
        <v>15490798.630000001</v>
      </c>
      <c r="E4" s="15">
        <f t="shared" si="0"/>
        <v>92544345.489999995</v>
      </c>
      <c r="F4" s="15">
        <f t="shared" si="0"/>
        <v>59818144.25</v>
      </c>
      <c r="G4" s="15">
        <f t="shared" si="0"/>
        <v>59568103.149999991</v>
      </c>
      <c r="H4" s="15">
        <f t="shared" si="0"/>
        <v>32726201.239999995</v>
      </c>
    </row>
    <row r="5" spans="1:8">
      <c r="A5" s="16" t="s">
        <v>10</v>
      </c>
      <c r="B5" s="17"/>
      <c r="C5" s="18">
        <f>SUM(C6:C12)</f>
        <v>40829063.200000003</v>
      </c>
      <c r="D5" s="18">
        <f t="shared" ref="D5:H5" si="1">SUM(D6:D12)</f>
        <v>5577710.1900000004</v>
      </c>
      <c r="E5" s="18">
        <f t="shared" si="1"/>
        <v>46406773.390000001</v>
      </c>
      <c r="F5" s="18">
        <f t="shared" si="1"/>
        <v>30181388.27</v>
      </c>
      <c r="G5" s="18">
        <f t="shared" si="1"/>
        <v>30181388.27</v>
      </c>
      <c r="H5" s="18">
        <f t="shared" si="1"/>
        <v>16225385.119999997</v>
      </c>
    </row>
    <row r="6" spans="1:8">
      <c r="A6" s="19" t="s">
        <v>11</v>
      </c>
      <c r="B6" s="20" t="s">
        <v>12</v>
      </c>
      <c r="C6" s="21">
        <v>10628616</v>
      </c>
      <c r="D6" s="21">
        <v>102851.04</v>
      </c>
      <c r="E6" s="21">
        <f>C6+D6</f>
        <v>10731467.039999999</v>
      </c>
      <c r="F6" s="21">
        <v>7496968.1100000003</v>
      </c>
      <c r="G6" s="21">
        <v>7496968.1100000003</v>
      </c>
      <c r="H6" s="21">
        <f>E6-F6</f>
        <v>3234498.9299999988</v>
      </c>
    </row>
    <row r="7" spans="1:8">
      <c r="A7" s="19" t="s">
        <v>13</v>
      </c>
      <c r="B7" s="20" t="s">
        <v>14</v>
      </c>
      <c r="C7" s="21">
        <v>2384690</v>
      </c>
      <c r="D7" s="21">
        <v>2647184.7999999998</v>
      </c>
      <c r="E7" s="21">
        <f t="shared" ref="E7:E12" si="2">C7+D7</f>
        <v>5031874.8</v>
      </c>
      <c r="F7" s="21">
        <v>3781350.42</v>
      </c>
      <c r="G7" s="21">
        <v>3781350.42</v>
      </c>
      <c r="H7" s="21">
        <f t="shared" ref="H7:H70" si="3">E7-F7</f>
        <v>1250524.3799999999</v>
      </c>
    </row>
    <row r="8" spans="1:8">
      <c r="A8" s="19" t="s">
        <v>15</v>
      </c>
      <c r="B8" s="20" t="s">
        <v>16</v>
      </c>
      <c r="C8" s="21">
        <v>12890001</v>
      </c>
      <c r="D8" s="21">
        <v>897006.23</v>
      </c>
      <c r="E8" s="21">
        <f t="shared" si="2"/>
        <v>13787007.23</v>
      </c>
      <c r="F8" s="21">
        <v>7018377.21</v>
      </c>
      <c r="G8" s="21">
        <v>7018377.21</v>
      </c>
      <c r="H8" s="21">
        <f t="shared" si="3"/>
        <v>6768630.0200000005</v>
      </c>
    </row>
    <row r="9" spans="1:8">
      <c r="A9" s="19" t="s">
        <v>17</v>
      </c>
      <c r="B9" s="20" t="s">
        <v>18</v>
      </c>
      <c r="C9" s="21">
        <v>3494152.67</v>
      </c>
      <c r="D9" s="21">
        <v>158194.70000000001</v>
      </c>
      <c r="E9" s="21">
        <f t="shared" si="2"/>
        <v>3652347.37</v>
      </c>
      <c r="F9" s="21">
        <v>2419500.9700000002</v>
      </c>
      <c r="G9" s="21">
        <v>2419500.9700000002</v>
      </c>
      <c r="H9" s="21">
        <f t="shared" si="3"/>
        <v>1232846.3999999999</v>
      </c>
    </row>
    <row r="10" spans="1:8">
      <c r="A10" s="19" t="s">
        <v>19</v>
      </c>
      <c r="B10" s="20" t="s">
        <v>20</v>
      </c>
      <c r="C10" s="21">
        <v>11229651.529999999</v>
      </c>
      <c r="D10" s="21">
        <v>1771536.68</v>
      </c>
      <c r="E10" s="21">
        <f t="shared" si="2"/>
        <v>13001188.209999999</v>
      </c>
      <c r="F10" s="21">
        <v>9409521.3399999999</v>
      </c>
      <c r="G10" s="21">
        <v>9409521.3399999999</v>
      </c>
      <c r="H10" s="21">
        <f t="shared" si="3"/>
        <v>3591666.8699999992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201952</v>
      </c>
      <c r="D12" s="21">
        <v>936.74</v>
      </c>
      <c r="E12" s="21">
        <f t="shared" si="2"/>
        <v>202888.74</v>
      </c>
      <c r="F12" s="21">
        <v>55670.22</v>
      </c>
      <c r="G12" s="21">
        <v>55670.22</v>
      </c>
      <c r="H12" s="21">
        <f t="shared" si="3"/>
        <v>147218.51999999999</v>
      </c>
    </row>
    <row r="13" spans="1:8">
      <c r="A13" s="16" t="s">
        <v>25</v>
      </c>
      <c r="B13" s="17"/>
      <c r="C13" s="18">
        <f>SUM(C14:C22)</f>
        <v>3597170</v>
      </c>
      <c r="D13" s="18">
        <f t="shared" ref="D13:G13" si="4">SUM(D14:D22)</f>
        <v>-294603.82999999996</v>
      </c>
      <c r="E13" s="18">
        <f t="shared" si="4"/>
        <v>3302566.17</v>
      </c>
      <c r="F13" s="18">
        <f t="shared" si="4"/>
        <v>2386559.2400000002</v>
      </c>
      <c r="G13" s="18">
        <f t="shared" si="4"/>
        <v>2305624.77</v>
      </c>
      <c r="H13" s="18">
        <f t="shared" si="3"/>
        <v>916006.9299999997</v>
      </c>
    </row>
    <row r="14" spans="1:8">
      <c r="A14" s="19" t="s">
        <v>26</v>
      </c>
      <c r="B14" s="20" t="s">
        <v>27</v>
      </c>
      <c r="C14" s="21">
        <v>681500</v>
      </c>
      <c r="D14" s="21">
        <v>-112921.28</v>
      </c>
      <c r="E14" s="21">
        <f t="shared" ref="E14:E22" si="5">C14+D14</f>
        <v>568578.72</v>
      </c>
      <c r="F14" s="21">
        <v>274310.67</v>
      </c>
      <c r="G14" s="21">
        <v>197554.63</v>
      </c>
      <c r="H14" s="21">
        <f t="shared" si="3"/>
        <v>294268.05</v>
      </c>
    </row>
    <row r="15" spans="1:8">
      <c r="A15" s="19" t="s">
        <v>28</v>
      </c>
      <c r="B15" s="20" t="s">
        <v>29</v>
      </c>
      <c r="C15" s="21">
        <v>204590</v>
      </c>
      <c r="D15" s="21">
        <v>207900.96</v>
      </c>
      <c r="E15" s="21">
        <f t="shared" si="5"/>
        <v>412490.95999999996</v>
      </c>
      <c r="F15" s="21">
        <v>353622.93</v>
      </c>
      <c r="G15" s="21">
        <v>351627.63</v>
      </c>
      <c r="H15" s="21">
        <f t="shared" si="3"/>
        <v>58868.02999999997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1037800</v>
      </c>
      <c r="D17" s="21">
        <v>-543549.35</v>
      </c>
      <c r="E17" s="21">
        <f t="shared" si="5"/>
        <v>494250.65</v>
      </c>
      <c r="F17" s="21">
        <v>375589.91</v>
      </c>
      <c r="G17" s="21">
        <v>375340.9</v>
      </c>
      <c r="H17" s="21">
        <f t="shared" si="3"/>
        <v>118660.74000000005</v>
      </c>
    </row>
    <row r="18" spans="1:8">
      <c r="A18" s="19" t="s">
        <v>34</v>
      </c>
      <c r="B18" s="20" t="s">
        <v>35</v>
      </c>
      <c r="C18" s="21">
        <v>4000</v>
      </c>
      <c r="D18" s="21">
        <v>2929</v>
      </c>
      <c r="E18" s="21">
        <f t="shared" si="5"/>
        <v>6929</v>
      </c>
      <c r="F18" s="21">
        <v>5312.95</v>
      </c>
      <c r="G18" s="21">
        <v>5312.95</v>
      </c>
      <c r="H18" s="21">
        <f t="shared" si="3"/>
        <v>1616.0500000000002</v>
      </c>
    </row>
    <row r="19" spans="1:8">
      <c r="A19" s="19" t="s">
        <v>36</v>
      </c>
      <c r="B19" s="20" t="s">
        <v>37</v>
      </c>
      <c r="C19" s="21">
        <v>933280</v>
      </c>
      <c r="D19" s="21">
        <v>0</v>
      </c>
      <c r="E19" s="21">
        <f t="shared" si="5"/>
        <v>933280</v>
      </c>
      <c r="F19" s="21">
        <v>669594.05000000005</v>
      </c>
      <c r="G19" s="21">
        <v>668355.93000000005</v>
      </c>
      <c r="H19" s="21">
        <f t="shared" si="3"/>
        <v>263685.94999999995</v>
      </c>
    </row>
    <row r="20" spans="1:8">
      <c r="A20" s="19" t="s">
        <v>38</v>
      </c>
      <c r="B20" s="20" t="s">
        <v>39</v>
      </c>
      <c r="C20" s="21">
        <v>367000</v>
      </c>
      <c r="D20" s="21">
        <v>-61021.66</v>
      </c>
      <c r="E20" s="21">
        <f t="shared" si="5"/>
        <v>305978.33999999997</v>
      </c>
      <c r="F20" s="21">
        <v>187518.34</v>
      </c>
      <c r="G20" s="21">
        <v>187518.34</v>
      </c>
      <c r="H20" s="21">
        <f t="shared" si="3"/>
        <v>118459.99999999997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369000</v>
      </c>
      <c r="D22" s="21">
        <v>212058.5</v>
      </c>
      <c r="E22" s="21">
        <f t="shared" si="5"/>
        <v>581058.5</v>
      </c>
      <c r="F22" s="21">
        <v>520610.39</v>
      </c>
      <c r="G22" s="21">
        <v>519914.39</v>
      </c>
      <c r="H22" s="21">
        <f t="shared" si="3"/>
        <v>60448.109999999986</v>
      </c>
    </row>
    <row r="23" spans="1:8">
      <c r="A23" s="16" t="s">
        <v>44</v>
      </c>
      <c r="B23" s="17"/>
      <c r="C23" s="18">
        <f>SUM(C24:C32)</f>
        <v>20707313.66</v>
      </c>
      <c r="D23" s="18">
        <f t="shared" ref="D23:G23" si="6">SUM(D24:D32)</f>
        <v>4210158.3600000003</v>
      </c>
      <c r="E23" s="18">
        <f t="shared" si="6"/>
        <v>24917472.019999996</v>
      </c>
      <c r="F23" s="18">
        <f t="shared" si="6"/>
        <v>22349533.75</v>
      </c>
      <c r="G23" s="18">
        <f t="shared" si="6"/>
        <v>22288856.449999999</v>
      </c>
      <c r="H23" s="18">
        <f t="shared" si="3"/>
        <v>2567938.2699999958</v>
      </c>
    </row>
    <row r="24" spans="1:8">
      <c r="A24" s="19" t="s">
        <v>45</v>
      </c>
      <c r="B24" s="20" t="s">
        <v>46</v>
      </c>
      <c r="C24" s="21">
        <v>10567427</v>
      </c>
      <c r="D24" s="21">
        <v>-683094.3</v>
      </c>
      <c r="E24" s="21">
        <f t="shared" ref="E24:E32" si="7">C24+D24</f>
        <v>9884332.6999999993</v>
      </c>
      <c r="F24" s="21">
        <v>9646564.4700000007</v>
      </c>
      <c r="G24" s="21">
        <v>9645975.4700000007</v>
      </c>
      <c r="H24" s="21">
        <f t="shared" si="3"/>
        <v>237768.22999999858</v>
      </c>
    </row>
    <row r="25" spans="1:8">
      <c r="A25" s="19" t="s">
        <v>47</v>
      </c>
      <c r="B25" s="20" t="s">
        <v>48</v>
      </c>
      <c r="C25" s="21">
        <v>2807300</v>
      </c>
      <c r="D25" s="21">
        <v>1474163.26</v>
      </c>
      <c r="E25" s="21">
        <f t="shared" si="7"/>
        <v>4281463.26</v>
      </c>
      <c r="F25" s="21">
        <v>3428443.71</v>
      </c>
      <c r="G25" s="21">
        <v>3428443.71</v>
      </c>
      <c r="H25" s="21">
        <f t="shared" si="3"/>
        <v>853019.54999999981</v>
      </c>
    </row>
    <row r="26" spans="1:8">
      <c r="A26" s="19" t="s">
        <v>49</v>
      </c>
      <c r="B26" s="20" t="s">
        <v>50</v>
      </c>
      <c r="C26" s="21">
        <v>1470500</v>
      </c>
      <c r="D26" s="21">
        <v>132793.39000000001</v>
      </c>
      <c r="E26" s="21">
        <f t="shared" si="7"/>
        <v>1603293.3900000001</v>
      </c>
      <c r="F26" s="21">
        <v>1343590.55</v>
      </c>
      <c r="G26" s="21">
        <v>1343590.55</v>
      </c>
      <c r="H26" s="21">
        <f t="shared" si="3"/>
        <v>259702.84000000008</v>
      </c>
    </row>
    <row r="27" spans="1:8">
      <c r="A27" s="19" t="s">
        <v>51</v>
      </c>
      <c r="B27" s="20" t="s">
        <v>52</v>
      </c>
      <c r="C27" s="21">
        <v>435000</v>
      </c>
      <c r="D27" s="21">
        <v>8097.98</v>
      </c>
      <c r="E27" s="21">
        <f t="shared" si="7"/>
        <v>443097.98</v>
      </c>
      <c r="F27" s="21">
        <v>437432.52</v>
      </c>
      <c r="G27" s="21">
        <v>437432.52</v>
      </c>
      <c r="H27" s="21">
        <f t="shared" si="3"/>
        <v>5665.4599999999627</v>
      </c>
    </row>
    <row r="28" spans="1:8">
      <c r="A28" s="19" t="s">
        <v>53</v>
      </c>
      <c r="B28" s="20" t="s">
        <v>54</v>
      </c>
      <c r="C28" s="21">
        <v>1657300</v>
      </c>
      <c r="D28" s="21">
        <v>-317066.51</v>
      </c>
      <c r="E28" s="21">
        <f t="shared" si="7"/>
        <v>1340233.49</v>
      </c>
      <c r="F28" s="21">
        <v>1028315.38</v>
      </c>
      <c r="G28" s="21">
        <v>1028315.38</v>
      </c>
      <c r="H28" s="21">
        <f t="shared" si="3"/>
        <v>311918.11</v>
      </c>
    </row>
    <row r="29" spans="1:8">
      <c r="A29" s="19" t="s">
        <v>55</v>
      </c>
      <c r="B29" s="20" t="s">
        <v>56</v>
      </c>
      <c r="C29" s="21">
        <v>1030000</v>
      </c>
      <c r="D29" s="21">
        <v>4297724.5</v>
      </c>
      <c r="E29" s="21">
        <f t="shared" si="7"/>
        <v>5327724.5</v>
      </c>
      <c r="F29" s="21">
        <v>4925961.0599999996</v>
      </c>
      <c r="G29" s="21">
        <v>4922493.9800000004</v>
      </c>
      <c r="H29" s="21">
        <f t="shared" si="3"/>
        <v>401763.44000000041</v>
      </c>
    </row>
    <row r="30" spans="1:8">
      <c r="A30" s="19" t="s">
        <v>57</v>
      </c>
      <c r="B30" s="20" t="s">
        <v>58</v>
      </c>
      <c r="C30" s="21">
        <v>1737920</v>
      </c>
      <c r="D30" s="21">
        <v>-972943.69</v>
      </c>
      <c r="E30" s="21">
        <f t="shared" si="7"/>
        <v>764976.31</v>
      </c>
      <c r="F30" s="21">
        <v>670228.57999999996</v>
      </c>
      <c r="G30" s="21">
        <v>616381.16</v>
      </c>
      <c r="H30" s="21">
        <f t="shared" si="3"/>
        <v>94747.730000000098</v>
      </c>
    </row>
    <row r="31" spans="1:8">
      <c r="A31" s="19" t="s">
        <v>59</v>
      </c>
      <c r="B31" s="20" t="s">
        <v>60</v>
      </c>
      <c r="C31" s="21">
        <v>283000</v>
      </c>
      <c r="D31" s="21">
        <v>124987.4</v>
      </c>
      <c r="E31" s="21">
        <f t="shared" si="7"/>
        <v>407987.4</v>
      </c>
      <c r="F31" s="21">
        <v>297792.25</v>
      </c>
      <c r="G31" s="21">
        <v>295018.45</v>
      </c>
      <c r="H31" s="21">
        <f t="shared" si="3"/>
        <v>110195.15000000002</v>
      </c>
    </row>
    <row r="32" spans="1:8">
      <c r="A32" s="19" t="s">
        <v>61</v>
      </c>
      <c r="B32" s="20" t="s">
        <v>62</v>
      </c>
      <c r="C32" s="21">
        <v>718866.66</v>
      </c>
      <c r="D32" s="21">
        <v>145496.32999999999</v>
      </c>
      <c r="E32" s="21">
        <f t="shared" si="7"/>
        <v>864362.99</v>
      </c>
      <c r="F32" s="21">
        <v>571205.23</v>
      </c>
      <c r="G32" s="21">
        <v>571205.23</v>
      </c>
      <c r="H32" s="21">
        <f t="shared" si="3"/>
        <v>293157.76000000001</v>
      </c>
    </row>
    <row r="33" spans="1:8" ht="20.25" customHeight="1">
      <c r="A33" s="53" t="s">
        <v>63</v>
      </c>
      <c r="B33" s="54"/>
      <c r="C33" s="18">
        <f>SUM(C34:C42)</f>
        <v>120000</v>
      </c>
      <c r="D33" s="18">
        <f t="shared" ref="D33:G33" si="8">SUM(D34:D42)</f>
        <v>0</v>
      </c>
      <c r="E33" s="18">
        <f t="shared" si="8"/>
        <v>120000</v>
      </c>
      <c r="F33" s="18">
        <f t="shared" si="8"/>
        <v>95768.43</v>
      </c>
      <c r="G33" s="18">
        <f t="shared" si="8"/>
        <v>95768.43</v>
      </c>
      <c r="H33" s="18">
        <f t="shared" si="3"/>
        <v>24231.570000000007</v>
      </c>
    </row>
    <row r="34" spans="1:8">
      <c r="A34" s="19" t="s">
        <v>64</v>
      </c>
      <c r="B34" s="20" t="s">
        <v>65</v>
      </c>
      <c r="C34" s="21">
        <v>0</v>
      </c>
      <c r="D34" s="21">
        <v>0</v>
      </c>
      <c r="E34" s="21">
        <f t="shared" ref="E34:E42" si="9">C34+D34</f>
        <v>0</v>
      </c>
      <c r="F34" s="21">
        <v>0</v>
      </c>
      <c r="G34" s="21">
        <v>0</v>
      </c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120000</v>
      </c>
      <c r="D38" s="21">
        <v>0</v>
      </c>
      <c r="E38" s="21">
        <f t="shared" si="9"/>
        <v>120000</v>
      </c>
      <c r="F38" s="21">
        <v>95768.43</v>
      </c>
      <c r="G38" s="21">
        <v>95768.43</v>
      </c>
      <c r="H38" s="21">
        <f t="shared" si="3"/>
        <v>24231.570000000007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11800000</v>
      </c>
      <c r="D43" s="18">
        <f t="shared" ref="D43:G43" si="10">SUM(D44:D52)</f>
        <v>5997533.9100000001</v>
      </c>
      <c r="E43" s="18">
        <f t="shared" si="10"/>
        <v>17797533.91</v>
      </c>
      <c r="F43" s="18">
        <f t="shared" si="10"/>
        <v>4804894.5600000005</v>
      </c>
      <c r="G43" s="18">
        <f t="shared" si="10"/>
        <v>4696465.2300000004</v>
      </c>
      <c r="H43" s="18">
        <f t="shared" si="3"/>
        <v>12992639.35</v>
      </c>
    </row>
    <row r="44" spans="1:8">
      <c r="A44" s="19" t="s">
        <v>81</v>
      </c>
      <c r="B44" s="20" t="s">
        <v>82</v>
      </c>
      <c r="C44" s="21">
        <v>0</v>
      </c>
      <c r="D44" s="21">
        <v>1063228.03</v>
      </c>
      <c r="E44" s="21">
        <f t="shared" ref="E44:E52" si="11">C44+D44</f>
        <v>1063228.03</v>
      </c>
      <c r="F44" s="21">
        <v>684802.85</v>
      </c>
      <c r="G44" s="21">
        <v>622665.92000000004</v>
      </c>
      <c r="H44" s="21">
        <f t="shared" si="3"/>
        <v>378425.18000000005</v>
      </c>
    </row>
    <row r="45" spans="1:8">
      <c r="A45" s="19" t="s">
        <v>83</v>
      </c>
      <c r="B45" s="20" t="s">
        <v>84</v>
      </c>
      <c r="C45" s="21">
        <v>0</v>
      </c>
      <c r="D45" s="21">
        <v>2165767.7999999998</v>
      </c>
      <c r="E45" s="21">
        <f t="shared" si="11"/>
        <v>2165767.7999999998</v>
      </c>
      <c r="F45" s="21">
        <v>1902129.88</v>
      </c>
      <c r="G45" s="21">
        <v>1855837.48</v>
      </c>
      <c r="H45" s="21">
        <f t="shared" si="3"/>
        <v>263637.91999999993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156178.97</v>
      </c>
      <c r="E47" s="21">
        <f t="shared" si="11"/>
        <v>156178.97</v>
      </c>
      <c r="F47" s="21">
        <v>156178.97</v>
      </c>
      <c r="G47" s="21">
        <v>156178.97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11800000</v>
      </c>
      <c r="D49" s="21">
        <v>2612359.11</v>
      </c>
      <c r="E49" s="21">
        <f t="shared" si="11"/>
        <v>14412359.109999999</v>
      </c>
      <c r="F49" s="21">
        <v>2061782.86</v>
      </c>
      <c r="G49" s="21">
        <v>2061782.86</v>
      </c>
      <c r="H49" s="21">
        <f t="shared" si="3"/>
        <v>12350576.25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 ht="24.75" customHeight="1">
      <c r="A108" s="55" t="s">
        <v>63</v>
      </c>
      <c r="B108" s="56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77053546.859999999</v>
      </c>
      <c r="D154" s="25">
        <f t="shared" ref="D154:H154" si="42">D4+D79</f>
        <v>15490798.630000001</v>
      </c>
      <c r="E154" s="25">
        <f t="shared" si="42"/>
        <v>92544345.489999995</v>
      </c>
      <c r="F154" s="25">
        <f t="shared" si="42"/>
        <v>59818144.25</v>
      </c>
      <c r="G154" s="25">
        <f t="shared" si="42"/>
        <v>59568103.149999991</v>
      </c>
      <c r="H154" s="25">
        <f t="shared" si="42"/>
        <v>32726201.239999995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B158" s="38"/>
      <c r="C158"/>
      <c r="D158"/>
      <c r="E158"/>
      <c r="F158"/>
      <c r="G158"/>
    </row>
    <row r="159" spans="1:8">
      <c r="B159" s="39" t="s">
        <v>207</v>
      </c>
      <c r="C159" s="40"/>
      <c r="D159" s="40"/>
      <c r="E159"/>
      <c r="F159"/>
      <c r="G159"/>
    </row>
    <row r="160" spans="1:8">
      <c r="B160" s="41"/>
      <c r="C160" s="41"/>
      <c r="D160" s="40"/>
      <c r="E160"/>
      <c r="F160"/>
      <c r="G160"/>
    </row>
    <row r="161" spans="2:8">
      <c r="B161" s="42"/>
      <c r="C161" s="43"/>
      <c r="E161"/>
      <c r="F161" s="44"/>
      <c r="G161"/>
    </row>
    <row r="162" spans="2:8">
      <c r="B162" s="45"/>
      <c r="C162" s="46"/>
      <c r="E162"/>
      <c r="F162" s="45"/>
      <c r="G162" s="51"/>
      <c r="H162" s="52"/>
    </row>
    <row r="163" spans="2:8">
      <c r="B163" s="49" t="s">
        <v>208</v>
      </c>
      <c r="C163" s="47"/>
      <c r="E163"/>
      <c r="F163" s="50" t="s">
        <v>209</v>
      </c>
      <c r="G163" s="50"/>
      <c r="H163" s="50"/>
    </row>
    <row r="164" spans="2:8">
      <c r="B164" s="48"/>
      <c r="C164"/>
      <c r="D164" s="48"/>
      <c r="E164"/>
      <c r="F164"/>
      <c r="G164"/>
    </row>
    <row r="165" spans="2:8">
      <c r="B165" s="48"/>
      <c r="C165"/>
      <c r="D165" s="48"/>
      <c r="E165"/>
      <c r="F165"/>
      <c r="G165"/>
    </row>
  </sheetData>
  <mergeCells count="26">
    <mergeCell ref="A154:B154"/>
    <mergeCell ref="F163:H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46" bottom="0.47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2017-10-16T23:09:06Z</cp:lastPrinted>
  <dcterms:created xsi:type="dcterms:W3CDTF">2017-10-16T23:07:23Z</dcterms:created>
  <dcterms:modified xsi:type="dcterms:W3CDTF">2017-10-16T23:09:36Z</dcterms:modified>
</cp:coreProperties>
</file>