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8915" windowHeight="11820"/>
  </bookViews>
  <sheets>
    <sheet name="NOTAS" sheetId="1" r:id="rId1"/>
  </sheets>
  <definedNames>
    <definedName name="_xlnm.Print_Area" localSheetId="0">NOTAS!$A$2:$E$457</definedName>
    <definedName name="_xlnm.Print_Titles" localSheetId="0">NOTAS!$2:$3</definedName>
  </definedNames>
  <calcPr calcId="145621"/>
</workbook>
</file>

<file path=xl/calcChain.xml><?xml version="1.0" encoding="utf-8"?>
<calcChain xmlns="http://schemas.openxmlformats.org/spreadsheetml/2006/main">
  <c r="D132" i="1" l="1"/>
  <c r="D130" i="1"/>
  <c r="D447" i="1"/>
  <c r="C447" i="1"/>
  <c r="B447" i="1"/>
  <c r="D428" i="1"/>
  <c r="D398" i="1"/>
  <c r="D391" i="1"/>
  <c r="D404" i="1" s="1"/>
  <c r="C415" i="1"/>
  <c r="C411" i="1"/>
  <c r="B382" i="1"/>
  <c r="D366" i="1"/>
  <c r="C368" i="1"/>
  <c r="B368" i="1"/>
  <c r="D357" i="1"/>
  <c r="D359" i="1" s="1"/>
  <c r="C357" i="1"/>
  <c r="C359" i="1" s="1"/>
  <c r="B357" i="1"/>
  <c r="B359" i="1" s="1"/>
  <c r="E326" i="1"/>
  <c r="B326" i="1"/>
  <c r="B316" i="1"/>
  <c r="C311" i="1"/>
  <c r="B231" i="1"/>
  <c r="B311" i="1" s="1"/>
  <c r="C231" i="1"/>
  <c r="B222" i="1"/>
  <c r="B226" i="1" s="1"/>
  <c r="B212" i="1"/>
  <c r="B209" i="1"/>
  <c r="B206" i="1"/>
  <c r="B200" i="1"/>
  <c r="B194" i="1"/>
  <c r="B188" i="1"/>
  <c r="B182" i="1"/>
  <c r="D175" i="1"/>
  <c r="C175" i="1"/>
  <c r="D150" i="1"/>
  <c r="B150" i="1"/>
  <c r="B175" i="1" s="1"/>
  <c r="C150" i="1"/>
  <c r="B145" i="1"/>
  <c r="B141" i="1"/>
  <c r="B138" i="1"/>
  <c r="C132" i="1"/>
  <c r="B132" i="1"/>
  <c r="D120" i="1"/>
  <c r="D119" i="1"/>
  <c r="D118" i="1"/>
  <c r="D117" i="1"/>
  <c r="D116" i="1"/>
  <c r="D115" i="1"/>
  <c r="D114" i="1"/>
  <c r="D113" i="1"/>
  <c r="D112" i="1"/>
  <c r="D111" i="1"/>
  <c r="D110" i="1"/>
  <c r="D109" i="1"/>
  <c r="D108" i="1"/>
  <c r="D107" i="1"/>
  <c r="D106" i="1"/>
  <c r="D105" i="1"/>
  <c r="D104" i="1"/>
  <c r="D103" i="1"/>
  <c r="C102" i="1"/>
  <c r="D100" i="1"/>
  <c r="D99" i="1"/>
  <c r="D98" i="1"/>
  <c r="D97" i="1"/>
  <c r="D96" i="1"/>
  <c r="D95" i="1"/>
  <c r="D94" i="1"/>
  <c r="D93" i="1"/>
  <c r="D92" i="1"/>
  <c r="D91" i="1"/>
  <c r="D90" i="1"/>
  <c r="D89" i="1"/>
  <c r="D88" i="1"/>
  <c r="D87" i="1"/>
  <c r="D86" i="1"/>
  <c r="D85" i="1"/>
  <c r="D84" i="1"/>
  <c r="D83" i="1"/>
  <c r="D82" i="1"/>
  <c r="D81" i="1"/>
  <c r="D80" i="1"/>
  <c r="D79" i="1"/>
  <c r="D78" i="1"/>
  <c r="D77" i="1"/>
  <c r="B76" i="1"/>
  <c r="D74" i="1"/>
  <c r="D73" i="1"/>
  <c r="B71" i="1"/>
  <c r="B65" i="1"/>
  <c r="B59" i="1"/>
  <c r="C50" i="1"/>
  <c r="B50" i="1"/>
  <c r="D41" i="1"/>
  <c r="C41" i="1"/>
  <c r="B41" i="1"/>
  <c r="D33" i="1"/>
  <c r="B33" i="1"/>
  <c r="C33" i="1"/>
  <c r="D22" i="1"/>
  <c r="B22" i="1"/>
  <c r="D72" i="1" l="1"/>
  <c r="D71" i="1" s="1"/>
  <c r="C71" i="1"/>
  <c r="B218" i="1"/>
  <c r="D326" i="1"/>
  <c r="D316" i="1"/>
  <c r="C326" i="1"/>
  <c r="C76" i="1"/>
  <c r="C122" i="1" s="1"/>
  <c r="B102" i="1"/>
  <c r="B122" i="1" s="1"/>
  <c r="C316" i="1"/>
  <c r="C410" i="1"/>
  <c r="D409" i="1" s="1"/>
  <c r="D437" i="1" s="1"/>
  <c r="D365" i="1"/>
  <c r="D368" i="1" s="1"/>
  <c r="D102" i="1" l="1"/>
  <c r="D76" i="1" l="1"/>
  <c r="D122" i="1" s="1"/>
</calcChain>
</file>

<file path=xl/sharedStrings.xml><?xml version="1.0" encoding="utf-8"?>
<sst xmlns="http://schemas.openxmlformats.org/spreadsheetml/2006/main" count="392" uniqueCount="341">
  <si>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</si>
  <si>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</si>
  <si>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</si>
  <si>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</si>
  <si>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</si>
  <si>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</si>
  <si>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</si>
  <si>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</si>
  <si>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</si>
  <si>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</si>
  <si>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</si>
  <si>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</si>
  <si>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</si>
  <si>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</si>
  <si>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</si>
  <si>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</si>
  <si>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DERECHOSA RECIBIR EFECTIVO Y EQUIVALENTES Y BIENES O SERVICIOS A RECIBIR</t>
  </si>
  <si>
    <t>ESF-02 INGRESOS P/RECUPERAR</t>
  </si>
  <si>
    <t>2015</t>
  </si>
  <si>
    <t>2014</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</si>
  <si>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</si>
  <si>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</si>
  <si>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</si>
  <si>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</si>
  <si>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</si>
  <si>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</si>
  <si>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</si>
  <si>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</si>
  <si>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</si>
  <si>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</si>
  <si>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</si>
  <si>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</si>
  <si>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</si>
  <si>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</si>
  <si>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</si>
  <si>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</si>
  <si>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</si>
  <si>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</si>
  <si>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</si>
  <si>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</si>
  <si>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</si>
  <si>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</si>
  <si>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</si>
  <si>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</si>
  <si>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</si>
  <si>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</si>
  <si>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</si>
  <si>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</si>
  <si>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</si>
  <si>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</si>
  <si>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</si>
  <si>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</si>
  <si>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</si>
  <si>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</si>
  <si>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</si>
  <si>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</si>
  <si>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</si>
  <si>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</si>
  <si>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</si>
  <si>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</si>
  <si>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</si>
  <si>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</si>
  <si>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</si>
  <si>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</si>
  <si>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</si>
  <si>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</si>
  <si>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</si>
  <si>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</si>
  <si>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</si>
  <si>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</si>
  <si>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</si>
  <si>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</si>
  <si>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</si>
  <si>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</si>
  <si>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</si>
  <si>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</si>
  <si>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</si>
  <si>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</si>
  <si>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</si>
  <si>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</si>
  <si>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</si>
  <si>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</si>
  <si>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</si>
  <si>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</si>
  <si>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</si>
  <si>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</si>
  <si>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</si>
  <si>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</si>
  <si>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</si>
  <si>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</si>
  <si>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</si>
  <si>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</si>
  <si>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</si>
  <si>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</si>
  <si>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</si>
  <si>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</si>
  <si>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</si>
  <si>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</si>
  <si>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</si>
  <si>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</si>
  <si>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</si>
  <si>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</si>
  <si>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</si>
  <si>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</si>
  <si>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</si>
  <si>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</si>
  <si>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</si>
  <si>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</si>
  <si>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</si>
  <si>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2112101001  PROVEEDORES DE BIENES Y SERVICIOS</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</si>
  <si>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</si>
  <si>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</si>
  <si>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</si>
  <si>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</si>
  <si>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</si>
  <si>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</si>
  <si>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</si>
  <si>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</si>
  <si>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</si>
  <si>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</si>
  <si>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</si>
  <si>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2119904003  CXP GEG POR RENDIMIENTOS</t>
  </si>
  <si>
    <t>2119904005  CXP POR REMANENTES</t>
  </si>
  <si>
    <t>2119904004  CXP GEG POR RECTIFICACIONES</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</si>
  <si>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</si>
  <si>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</si>
  <si>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</si>
  <si>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</si>
  <si>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</si>
  <si>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</si>
  <si>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</si>
  <si>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</si>
  <si>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</si>
  <si>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</si>
  <si>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</si>
  <si>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</si>
  <si>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</si>
  <si>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</si>
  <si>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</si>
  <si>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</si>
  <si>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</si>
  <si>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</si>
  <si>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</si>
  <si>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</si>
  <si>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</si>
  <si>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</si>
  <si>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</si>
  <si>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</si>
  <si>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</si>
  <si>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</si>
  <si>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</si>
  <si>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</si>
  <si>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</si>
  <si>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</si>
  <si>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</si>
  <si>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</si>
  <si>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</si>
  <si>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</si>
  <si>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</si>
  <si>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</si>
  <si>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</si>
  <si>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</si>
  <si>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</si>
  <si>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</si>
  <si>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</si>
  <si>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</si>
  <si>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</si>
  <si>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</si>
  <si>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</si>
  <si>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</si>
  <si>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</si>
  <si>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</si>
  <si>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</si>
  <si>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</si>
  <si>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</si>
  <si>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</si>
  <si>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</si>
  <si>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</si>
  <si>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</si>
  <si>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</si>
  <si>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</si>
  <si>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</si>
  <si>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</si>
  <si>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</si>
  <si>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</si>
  <si>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</si>
  <si>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</si>
  <si>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</si>
  <si>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</si>
  <si>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</si>
  <si>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</si>
  <si>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</si>
  <si>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</si>
  <si>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</si>
  <si>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</si>
  <si>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</si>
  <si>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</si>
  <si>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</si>
  <si>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</si>
  <si>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</si>
  <si>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</si>
  <si>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</si>
  <si>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</si>
  <si>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</si>
  <si>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5132326000  ARRENDA. DE MAQ., OTROS EQ. Y HERRAMIENTAS</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</si>
  <si>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</si>
  <si>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</si>
  <si>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</si>
  <si>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</si>
  <si>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</si>
  <si>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</si>
  <si>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</si>
  <si>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</si>
  <si>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</si>
  <si>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</si>
  <si>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</si>
  <si>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</si>
  <si>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</si>
  <si>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</si>
  <si>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</si>
  <si>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</si>
  <si>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</si>
  <si>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</si>
  <si>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</si>
  <si>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</si>
  <si>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</si>
  <si>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</si>
  <si>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</si>
  <si>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</si>
  <si>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</si>
  <si>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</si>
  <si>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</si>
  <si>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</si>
  <si>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</si>
  <si>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</si>
  <si>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5252452000  JUBILACIONES</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</si>
  <si>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</si>
  <si>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</si>
  <si>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</si>
  <si>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</si>
  <si>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</si>
  <si>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</si>
  <si>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</si>
  <si>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</si>
  <si>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</si>
  <si>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</si>
  <si>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</si>
  <si>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</si>
  <si>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</si>
  <si>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</si>
  <si>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</si>
  <si>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</si>
  <si>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</si>
  <si>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</si>
  <si>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</si>
  <si>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</si>
  <si>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</si>
  <si>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</si>
  <si>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</si>
  <si>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</si>
  <si>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</si>
  <si>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</si>
  <si>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</si>
  <si>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</si>
  <si>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</si>
  <si>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</si>
  <si>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</si>
  <si>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</si>
  <si>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</si>
  <si>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</si>
  <si>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</si>
  <si>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</si>
  <si>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</si>
  <si>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</si>
  <si>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</si>
  <si>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</si>
  <si>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</si>
  <si>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</si>
  <si>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</si>
  <si>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</si>
  <si>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</si>
  <si>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</si>
  <si>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</si>
  <si>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</si>
  <si>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</si>
  <si>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</si>
  <si>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</si>
  <si>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1242 Mobiliario y Equipo Educacional y R</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</si>
  <si>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</si>
  <si>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</si>
  <si>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</si>
  <si>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</si>
  <si>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</si>
  <si>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</si>
  <si>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</si>
  <si>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</si>
  <si>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</si>
  <si>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</si>
  <si>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</si>
  <si>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</si>
  <si>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</si>
  <si>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</si>
  <si>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</si>
  <si>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</si>
  <si>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</si>
  <si>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</si>
  <si>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</si>
  <si>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</si>
  <si>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</si>
  <si>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</si>
  <si>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</si>
  <si>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</si>
  <si>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</si>
  <si>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</si>
  <si>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</si>
  <si>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</si>
  <si>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</si>
  <si>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</si>
  <si>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</si>
  <si>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</si>
  <si>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</si>
  <si>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</si>
  <si>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</si>
  <si>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</si>
  <si>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</si>
  <si>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</si>
  <si>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</si>
  <si>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</si>
  <si>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</si>
  <si>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</si>
  <si>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</si>
  <si>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</si>
  <si>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</si>
  <si>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</si>
  <si>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</si>
  <si>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</si>
  <si>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</si>
  <si>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</si>
  <si>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</si>
  <si>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</si>
  <si>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Al 30 de Septiembre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</si>
</sst>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 "/>
    <numFmt numFmtId="167" formatCode="#,##0.00_ ;\-#,##0.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42">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9"/>
      <name val="Calibri"/>
      <family val="2"/>
      <scheme val="minor"/>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sz val="9"/>
      <color indexed="8"/>
      <name val="Calibri"/>
      <family val="2"/>
    </font>
    <font>
      <sz val="9"/>
      <color theme="1"/>
      <name val="Calibri"/>
      <family val="2"/>
    </font>
    <font>
      <b/>
      <sz val="9"/>
      <color indexed="8"/>
      <name val="Calibri"/>
      <family val="2"/>
    </font>
    <font>
      <b/>
      <sz val="9"/>
      <name val="Calibri"/>
      <family val="2"/>
    </font>
    <font>
      <sz val="8"/>
      <color rgb="FF000000"/>
      <name val="Arial"/>
      <family val="2"/>
    </font>
    <font>
      <b/>
      <sz val="8"/>
      <color theme="1"/>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5">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70" fontId="18"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8" fillId="0" borderId="0" applyFont="0" applyFill="0" applyBorder="0" applyAlignment="0" applyProtection="0"/>
    <xf numFmtId="0" fontId="36" fillId="0" borderId="0" applyNumberFormat="0" applyFill="0" applyBorder="0" applyAlignment="0" applyProtection="0"/>
    <xf numFmtId="2" fontId="36"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8" fillId="0" borderId="0"/>
    <xf numFmtId="0" fontId="3"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2"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6" fillId="0" borderId="0"/>
    <xf numFmtId="0" fontId="12" fillId="0" borderId="0"/>
    <xf numFmtId="0" fontId="39"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1"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1"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40" fillId="0" borderId="0"/>
    <xf numFmtId="0" fontId="1" fillId="0" borderId="0"/>
    <xf numFmtId="0" fontId="40" fillId="0" borderId="0"/>
    <xf numFmtId="0" fontId="40" fillId="0" borderId="0"/>
    <xf numFmtId="0" fontId="40" fillId="0" borderId="0"/>
    <xf numFmtId="0" fontId="40"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8" fillId="0" borderId="0"/>
    <xf numFmtId="0" fontId="1" fillId="0" borderId="0"/>
    <xf numFmtId="0" fontId="3" fillId="0" borderId="0"/>
    <xf numFmtId="0" fontId="3" fillId="0" borderId="0"/>
    <xf numFmtId="0" fontId="3"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18"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cellStyleXfs>
  <cellXfs count="376">
    <xf numFmtId="0" fontId="0" fillId="0" borderId="0" xfId="0"/>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9" fillId="14" borderId="0" xfId="2" applyFont="1" applyFill="1" applyBorder="1" applyAlignment="1">
      <alignment horizontal="center"/>
    </xf>
    <xf numFmtId="0" fontId="10" fillId="15" borderId="0" xfId="2" applyFont="1" applyFill="1" applyBorder="1" applyAlignment="1">
      <alignment horizontal="right"/>
    </xf>
    <xf numFmtId="0" fontId="4" fillId="15" borderId="0" xfId="2" applyFont="1" applyFill="1" applyBorder="1" applyAlignment="1"/>
    <xf numFmtId="0" fontId="4" fillId="15" borderId="0" xfId="2" applyNumberFormat="1" applyFont="1" applyFill="1" applyBorder="1" applyAlignment="1" applyProtection="1">
      <protection locked="0"/>
    </xf>
    <xf numFmtId="0" fontId="5" fillId="15" borderId="0" xfId="2" applyFont="1" applyFill="1" applyBorder="1"/>
    <xf numFmtId="0" fontId="9" fillId="14" borderId="0" xfId="2" applyFont="1" applyFill="1" applyAlignment="1">
      <alignment horizontal="left"/>
    </xf>
    <xf numFmtId="0" fontId="6" fillId="14" borderId="0" xfId="2" applyFont="1" applyFill="1" applyAlignment="1">
      <alignment horizontal="justify"/>
    </xf>
    <xf numFmtId="0" fontId="9"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5" fontId="4" fillId="11" borderId="18" xfId="3" applyFont="1" applyFill="1" applyBorder="1" applyAlignment="1" applyProtection="1">
      <alignment horizontal="center" vertical="center"/>
    </xf>
    <xf numFmtId="49" fontId="4" fillId="11" borderId="5" xfId="2" applyNumberFormat="1" applyFont="1" applyFill="1" applyBorder="1" applyAlignment="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0" fontId="5" fillId="15" borderId="0" xfId="2" applyFont="1" applyFill="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 fontId="12" fillId="14" borderId="8" xfId="2" applyNumberFormat="1" applyFont="1" applyFill="1" applyBorder="1" applyAlignment="1">
      <alignment wrapText="1"/>
    </xf>
    <xf numFmtId="4" fontId="16" fillId="0" borderId="10" xfId="2" applyNumberFormat="1" applyFont="1" applyFill="1" applyBorder="1" applyAlignment="1">
      <alignment wrapText="1"/>
    </xf>
    <xf numFmtId="0" fontId="5" fillId="13" borderId="2" xfId="2" applyFont="1" applyFill="1" applyBorder="1"/>
    <xf numFmtId="0" fontId="6" fillId="15" borderId="0" xfId="2" applyFont="1" applyFill="1"/>
    <xf numFmtId="4" fontId="16" fillId="0" borderId="19" xfId="2" applyNumberFormat="1" applyFont="1" applyFill="1" applyBorder="1" applyAlignment="1">
      <alignment wrapText="1"/>
    </xf>
    <xf numFmtId="164" fontId="8" fillId="15" borderId="20" xfId="2" applyNumberFormat="1" applyFont="1" applyFill="1" applyBorder="1"/>
    <xf numFmtId="4" fontId="16" fillId="0" borderId="20" xfId="2" applyNumberFormat="1" applyFont="1" applyFill="1" applyBorder="1" applyAlignment="1">
      <alignment wrapText="1"/>
    </xf>
    <xf numFmtId="164" fontId="8" fillId="15" borderId="21" xfId="2" applyNumberFormat="1" applyFont="1" applyFill="1" applyBorder="1"/>
    <xf numFmtId="49" fontId="4" fillId="15" borderId="0" xfId="2" applyNumberFormat="1" applyFont="1" applyFill="1" applyBorder="1" applyAlignment="1">
      <alignment horizontal="left"/>
    </xf>
    <xf numFmtId="49" fontId="4" fillId="11" borderId="22" xfId="2" applyNumberFormat="1" applyFont="1" applyFill="1" applyBorder="1" applyAlignment="1">
      <alignment horizontal="right" vertical="center"/>
    </xf>
    <xf numFmtId="164" fontId="8" fillId="15" borderId="0" xfId="2" applyNumberFormat="1" applyFont="1" applyFill="1" applyBorder="1"/>
    <xf numFmtId="49" fontId="4" fillId="11" borderId="23" xfId="2" applyNumberFormat="1" applyFont="1" applyFill="1" applyBorder="1" applyAlignment="1">
      <alignment horizontal="left" vertical="center"/>
    </xf>
    <xf numFmtId="49" fontId="4" fillId="11" borderId="24" xfId="2" applyNumberFormat="1" applyFont="1" applyFill="1" applyBorder="1" applyAlignment="1">
      <alignment horizontal="center" vertical="center"/>
    </xf>
    <xf numFmtId="49" fontId="4" fillId="11" borderId="25" xfId="2" applyNumberFormat="1" applyFont="1" applyFill="1" applyBorder="1" applyAlignment="1">
      <alignment horizontal="center" vertical="center"/>
    </xf>
    <xf numFmtId="49" fontId="4" fillId="15" borderId="2" xfId="2" applyNumberFormat="1" applyFont="1" applyFill="1" applyBorder="1" applyAlignment="1">
      <alignment horizontal="left"/>
    </xf>
    <xf numFmtId="4" fontId="16" fillId="0" borderId="6" xfId="2" applyNumberFormat="1" applyFont="1" applyFill="1" applyBorder="1" applyAlignment="1">
      <alignment wrapText="1"/>
    </xf>
    <xf numFmtId="164" fontId="8" fillId="13" borderId="19" xfId="2" applyNumberFormat="1" applyFont="1" applyFill="1" applyBorder="1"/>
    <xf numFmtId="164" fontId="8" fillId="13" borderId="20" xfId="2" applyNumberFormat="1" applyFont="1" applyFill="1" applyBorder="1"/>
    <xf numFmtId="49" fontId="4" fillId="15" borderId="26" xfId="2" applyNumberFormat="1" applyFont="1" applyFill="1" applyBorder="1" applyAlignment="1">
      <alignment horizontal="left"/>
    </xf>
    <xf numFmtId="164" fontId="8" fillId="15" borderId="27" xfId="2" applyNumberFormat="1" applyFont="1" applyFill="1" applyBorder="1"/>
    <xf numFmtId="164" fontId="8" fillId="13" borderId="28"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29" xfId="2" applyNumberFormat="1" applyFont="1" applyFill="1" applyBorder="1" applyAlignment="1">
      <alignment horizontal="left"/>
    </xf>
    <xf numFmtId="164" fontId="8" fillId="15" borderId="28" xfId="2" applyNumberFormat="1" applyFont="1" applyFill="1" applyBorder="1"/>
    <xf numFmtId="49" fontId="4" fillId="11" borderId="18" xfId="2" applyNumberFormat="1" applyFont="1" applyFill="1" applyBorder="1" applyAlignment="1">
      <alignment horizontal="center" vertical="center"/>
    </xf>
    <xf numFmtId="49" fontId="4" fillId="11" borderId="30" xfId="2" applyNumberFormat="1" applyFont="1" applyFill="1" applyBorder="1" applyAlignment="1">
      <alignment horizontal="left" vertical="center"/>
    </xf>
    <xf numFmtId="49" fontId="4" fillId="15" borderId="31" xfId="2" applyNumberFormat="1" applyFont="1" applyFill="1" applyBorder="1" applyAlignment="1">
      <alignment horizontal="left"/>
    </xf>
    <xf numFmtId="166" fontId="6" fillId="15" borderId="6" xfId="2" applyNumberFormat="1" applyFont="1" applyFill="1" applyBorder="1"/>
    <xf numFmtId="4" fontId="17" fillId="14" borderId="20"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0" xfId="3" applyNumberFormat="1" applyFont="1" applyFill="1" applyBorder="1" applyAlignment="1" applyProtection="1"/>
    <xf numFmtId="49" fontId="4" fillId="13" borderId="2" xfId="2" applyNumberFormat="1" applyFont="1" applyFill="1" applyBorder="1" applyAlignment="1">
      <alignment horizontal="left"/>
    </xf>
    <xf numFmtId="166" fontId="5" fillId="13" borderId="13" xfId="2" applyNumberFormat="1" applyFont="1" applyFill="1" applyBorder="1"/>
    <xf numFmtId="164" fontId="5" fillId="13" borderId="13" xfId="2" applyNumberFormat="1" applyFont="1" applyFill="1" applyBorder="1"/>
    <xf numFmtId="4" fontId="5" fillId="13" borderId="20" xfId="2" applyNumberFormat="1" applyFont="1" applyFill="1" applyBorder="1"/>
    <xf numFmtId="166" fontId="6" fillId="13" borderId="13" xfId="2" applyNumberFormat="1" applyFont="1" applyFill="1" applyBorder="1"/>
    <xf numFmtId="4" fontId="6" fillId="13" borderId="20" xfId="2" applyNumberFormat="1" applyFont="1" applyFill="1" applyBorder="1"/>
    <xf numFmtId="164" fontId="5" fillId="15" borderId="27" xfId="2" applyNumberFormat="1" applyFont="1" applyFill="1" applyBorder="1"/>
    <xf numFmtId="164" fontId="5" fillId="15" borderId="28" xfId="2" applyNumberFormat="1" applyFont="1" applyFill="1" applyBorder="1"/>
    <xf numFmtId="49" fontId="4" fillId="15" borderId="32" xfId="2" applyNumberFormat="1" applyFont="1" applyFill="1" applyBorder="1" applyAlignment="1">
      <alignment horizontal="left"/>
    </xf>
    <xf numFmtId="164" fontId="8" fillId="15" borderId="19"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49" fontId="4" fillId="11" borderId="18" xfId="2" applyNumberFormat="1" applyFont="1" applyFill="1" applyBorder="1" applyAlignment="1">
      <alignment horizontal="center" vertical="center"/>
    </xf>
    <xf numFmtId="49" fontId="4" fillId="15" borderId="32" xfId="2" applyNumberFormat="1" applyFont="1" applyFill="1" applyBorder="1" applyAlignment="1">
      <alignment horizontal="left" wrapText="1"/>
    </xf>
    <xf numFmtId="167" fontId="8" fillId="15" borderId="19" xfId="2" applyNumberFormat="1" applyFont="1" applyFill="1" applyBorder="1"/>
    <xf numFmtId="167" fontId="4" fillId="11" borderId="18" xfId="2" applyNumberFormat="1" applyFont="1" applyFill="1" applyBorder="1" applyAlignment="1">
      <alignment horizontal="right" vertical="center"/>
    </xf>
    <xf numFmtId="0" fontId="6" fillId="11" borderId="33" xfId="4" applyFont="1" applyFill="1" applyBorder="1" applyAlignment="1">
      <alignment horizontal="left" vertical="center" wrapText="1"/>
    </xf>
    <xf numFmtId="4" fontId="6" fillId="11" borderId="34" xfId="3" applyNumberFormat="1" applyFont="1" applyFill="1" applyBorder="1" applyAlignment="1" applyProtection="1">
      <alignment horizontal="center" vertical="center" wrapText="1"/>
    </xf>
    <xf numFmtId="0" fontId="6" fillId="11" borderId="35" xfId="2" applyFont="1" applyFill="1" applyBorder="1" applyAlignment="1">
      <alignment horizontal="center" vertical="center" wrapText="1"/>
    </xf>
    <xf numFmtId="4" fontId="5" fillId="14" borderId="19" xfId="2" applyNumberFormat="1" applyFont="1" applyFill="1" applyBorder="1" applyAlignment="1"/>
    <xf numFmtId="165" fontId="5" fillId="14" borderId="13" xfId="2" applyNumberFormat="1" applyFont="1" applyFill="1" applyBorder="1" applyAlignment="1">
      <alignment wrapText="1"/>
    </xf>
    <xf numFmtId="4" fontId="5" fillId="14" borderId="20" xfId="2" applyNumberFormat="1" applyFont="1" applyFill="1" applyBorder="1" applyAlignment="1"/>
    <xf numFmtId="0" fontId="12" fillId="0" borderId="14" xfId="2" applyFont="1" applyFill="1" applyBorder="1" applyAlignment="1">
      <alignment horizontal="left" wrapText="1"/>
    </xf>
    <xf numFmtId="4" fontId="5" fillId="14" borderId="20" xfId="3" applyNumberFormat="1" applyFont="1" applyFill="1" applyBorder="1" applyAlignment="1" applyProtection="1"/>
    <xf numFmtId="0" fontId="5" fillId="15" borderId="29" xfId="2" applyFont="1" applyFill="1" applyBorder="1"/>
    <xf numFmtId="0" fontId="5" fillId="14" borderId="27" xfId="2" applyFont="1" applyFill="1" applyBorder="1"/>
    <xf numFmtId="0" fontId="5" fillId="14" borderId="28" xfId="2" applyFont="1" applyFill="1" applyBorder="1"/>
    <xf numFmtId="0" fontId="9" fillId="0" borderId="0" xfId="2" applyFont="1" applyAlignment="1">
      <alignment horizontal="left"/>
    </xf>
    <xf numFmtId="0" fontId="5" fillId="14" borderId="0" xfId="2" applyFont="1" applyFill="1"/>
    <xf numFmtId="4" fontId="6" fillId="11" borderId="36" xfId="3" applyNumberFormat="1" applyFont="1" applyFill="1" applyBorder="1" applyAlignment="1" applyProtection="1">
      <alignment horizontal="center" vertical="center" wrapText="1"/>
    </xf>
    <xf numFmtId="49" fontId="4" fillId="11" borderId="37"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6" fillId="15" borderId="33" xfId="2" applyNumberFormat="1" applyFont="1" applyFill="1" applyBorder="1"/>
    <xf numFmtId="4" fontId="19" fillId="0" borderId="35" xfId="2" applyNumberFormat="1" applyFont="1" applyBorder="1" applyAlignment="1">
      <alignment wrapText="1"/>
    </xf>
    <xf numFmtId="0" fontId="14" fillId="14" borderId="2" xfId="5" applyFont="1" applyFill="1" applyBorder="1"/>
    <xf numFmtId="4" fontId="20" fillId="14" borderId="14" xfId="2" applyNumberFormat="1" applyFont="1" applyFill="1" applyBorder="1" applyAlignment="1">
      <alignment wrapText="1"/>
    </xf>
    <xf numFmtId="4" fontId="14" fillId="14" borderId="10" xfId="2" applyNumberFormat="1" applyFont="1" applyFill="1" applyBorder="1" applyAlignment="1">
      <alignment wrapText="1"/>
    </xf>
    <xf numFmtId="4" fontId="14" fillId="14" borderId="20" xfId="2" applyNumberFormat="1" applyFont="1" applyFill="1" applyBorder="1" applyAlignment="1">
      <alignment wrapText="1"/>
    </xf>
    <xf numFmtId="0" fontId="21" fillId="13" borderId="0" xfId="2" applyFont="1" applyFill="1"/>
    <xf numFmtId="0" fontId="1" fillId="14" borderId="0" xfId="5" applyFill="1"/>
    <xf numFmtId="0" fontId="1" fillId="14" borderId="2" xfId="5" applyFill="1" applyBorder="1"/>
    <xf numFmtId="4" fontId="22" fillId="14" borderId="14" xfId="2" applyNumberFormat="1" applyFont="1" applyFill="1" applyBorder="1" applyAlignment="1">
      <alignment wrapText="1"/>
    </xf>
    <xf numFmtId="4" fontId="23" fillId="14" borderId="20" xfId="2" applyNumberFormat="1" applyFont="1" applyFill="1" applyBorder="1" applyAlignment="1">
      <alignment wrapText="1"/>
    </xf>
    <xf numFmtId="4" fontId="23" fillId="14" borderId="38" xfId="2" applyNumberFormat="1" applyFont="1" applyFill="1" applyBorder="1" applyAlignment="1">
      <alignment wrapText="1"/>
    </xf>
    <xf numFmtId="49" fontId="4" fillId="14" borderId="2" xfId="2" applyNumberFormat="1" applyFont="1" applyFill="1" applyBorder="1" applyAlignment="1">
      <alignment horizontal="left"/>
    </xf>
    <xf numFmtId="4" fontId="24" fillId="14" borderId="14" xfId="2" applyNumberFormat="1" applyFont="1" applyFill="1" applyBorder="1" applyAlignment="1">
      <alignment wrapText="1"/>
    </xf>
    <xf numFmtId="4" fontId="24" fillId="14" borderId="13" xfId="2" applyNumberFormat="1" applyFont="1" applyFill="1" applyBorder="1" applyAlignment="1">
      <alignment wrapText="1"/>
    </xf>
    <xf numFmtId="4" fontId="24" fillId="14" borderId="20" xfId="2" applyNumberFormat="1" applyFont="1" applyFill="1" applyBorder="1" applyAlignment="1">
      <alignment wrapText="1"/>
    </xf>
    <xf numFmtId="164" fontId="5" fillId="15" borderId="29" xfId="2" applyNumberFormat="1" applyFont="1" applyFill="1" applyBorder="1"/>
    <xf numFmtId="164" fontId="5" fillId="15" borderId="39" xfId="2" applyNumberFormat="1" applyFont="1" applyFill="1" applyBorder="1"/>
    <xf numFmtId="164" fontId="5" fillId="15" borderId="16" xfId="2" applyNumberFormat="1" applyFont="1" applyFill="1" applyBorder="1"/>
    <xf numFmtId="165" fontId="6" fillId="11" borderId="29" xfId="3" applyFont="1" applyFill="1" applyBorder="1" applyAlignment="1" applyProtection="1"/>
    <xf numFmtId="4" fontId="19"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9" fontId="5" fillId="14" borderId="6" xfId="2" applyNumberFormat="1" applyFont="1" applyFill="1" applyBorder="1" applyAlignment="1">
      <alignment horizontal="right" wrapText="1"/>
    </xf>
    <xf numFmtId="4" fontId="5" fillId="14" borderId="40"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5" fillId="11" borderId="5" xfId="2" applyFont="1" applyFill="1" applyBorder="1" applyAlignment="1">
      <alignment horizontal="center"/>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1" xfId="2" applyNumberFormat="1" applyFont="1" applyFill="1" applyBorder="1" applyAlignment="1">
      <alignment horizontal="left" wrapText="1"/>
    </xf>
    <xf numFmtId="49" fontId="5" fillId="14" borderId="9" xfId="2" applyNumberFormat="1" applyFont="1" applyFill="1" applyBorder="1" applyAlignment="1">
      <alignment horizontal="righ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42" xfId="4" applyFont="1" applyFill="1" applyBorder="1" applyAlignment="1">
      <alignment horizontal="left" vertical="center" wrapText="1"/>
    </xf>
    <xf numFmtId="4" fontId="6" fillId="11" borderId="43" xfId="3" applyNumberFormat="1" applyFont="1" applyFill="1" applyBorder="1" applyAlignment="1" applyProtection="1">
      <alignment horizontal="center" vertical="center" wrapText="1"/>
    </xf>
    <xf numFmtId="49" fontId="4" fillId="11" borderId="44" xfId="2" applyNumberFormat="1" applyFont="1" applyFill="1" applyBorder="1" applyAlignment="1">
      <alignment horizontal="center" vertical="center"/>
    </xf>
    <xf numFmtId="164" fontId="6" fillId="14" borderId="41" xfId="2" applyNumberFormat="1" applyFont="1" applyFill="1" applyBorder="1"/>
    <xf numFmtId="164" fontId="5" fillId="15" borderId="9" xfId="2" applyNumberFormat="1" applyFont="1" applyFill="1" applyBorder="1"/>
    <xf numFmtId="164" fontId="5" fillId="15" borderId="6" xfId="2" applyNumberFormat="1" applyFont="1" applyFill="1" applyBorder="1"/>
    <xf numFmtId="4" fontId="14" fillId="14" borderId="11" xfId="2" applyNumberFormat="1" applyFont="1" applyFill="1" applyBorder="1" applyAlignment="1">
      <alignment wrapText="1"/>
    </xf>
    <xf numFmtId="4" fontId="14" fillId="0" borderId="0" xfId="2" applyNumberFormat="1" applyFont="1" applyBorder="1" applyAlignment="1">
      <alignment wrapText="1"/>
    </xf>
    <xf numFmtId="165" fontId="13" fillId="14" borderId="11" xfId="3" applyFont="1" applyFill="1" applyBorder="1" applyAlignment="1" applyProtection="1"/>
    <xf numFmtId="164" fontId="13" fillId="15" borderId="12" xfId="2" applyNumberFormat="1" applyFont="1" applyFill="1" applyBorder="1"/>
    <xf numFmtId="4" fontId="19" fillId="14" borderId="11" xfId="2" applyNumberFormat="1" applyFont="1" applyFill="1" applyBorder="1" applyAlignment="1">
      <alignment wrapText="1"/>
    </xf>
    <xf numFmtId="164" fontId="5" fillId="15" borderId="12" xfId="2" applyNumberFormat="1" applyFont="1" applyFill="1" applyBorder="1"/>
    <xf numFmtId="0" fontId="8" fillId="14" borderId="10" xfId="2" applyFont="1" applyFill="1" applyBorder="1"/>
    <xf numFmtId="165" fontId="25"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5" fillId="14" borderId="16" xfId="2" applyNumberFormat="1" applyFont="1" applyFill="1" applyBorder="1"/>
    <xf numFmtId="164" fontId="5" fillId="15" borderId="17" xfId="2" applyNumberFormat="1" applyFont="1" applyFill="1" applyBorder="1"/>
    <xf numFmtId="0" fontId="5" fillId="15" borderId="10" xfId="2" applyFont="1" applyFill="1" applyBorder="1"/>
    <xf numFmtId="165" fontId="6" fillId="11" borderId="16" xfId="3" applyFont="1" applyFill="1" applyBorder="1" applyAlignment="1" applyProtection="1"/>
    <xf numFmtId="0" fontId="5" fillId="11" borderId="44" xfId="2" applyFont="1" applyFill="1" applyBorder="1" applyAlignment="1">
      <alignment horizontal="center"/>
    </xf>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4" fontId="6" fillId="15" borderId="6" xfId="2" applyNumberFormat="1" applyFont="1" applyFill="1" applyBorder="1"/>
    <xf numFmtId="165" fontId="13" fillId="0" borderId="10" xfId="3" applyFont="1" applyFill="1" applyBorder="1" applyAlignment="1" applyProtection="1"/>
    <xf numFmtId="4" fontId="14" fillId="0" borderId="13" xfId="2" applyNumberFormat="1" applyFont="1" applyBorder="1" applyAlignment="1">
      <alignment wrapText="1"/>
    </xf>
    <xf numFmtId="165" fontId="26"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4" fontId="12" fillId="14" borderId="0" xfId="6" applyNumberFormat="1" applyFont="1" applyFill="1" applyBorder="1"/>
    <xf numFmtId="0" fontId="6" fillId="11" borderId="23" xfId="4" applyFont="1" applyFill="1" applyBorder="1" applyAlignment="1">
      <alignment horizontal="left" vertical="center" wrapText="1"/>
    </xf>
    <xf numFmtId="49" fontId="4" fillId="11" borderId="34" xfId="2" applyNumberFormat="1" applyFont="1" applyFill="1" applyBorder="1" applyAlignment="1">
      <alignment horizontal="center" vertical="center"/>
    </xf>
    <xf numFmtId="49" fontId="4" fillId="13" borderId="41" xfId="2" applyNumberFormat="1" applyFont="1" applyFill="1" applyBorder="1" applyAlignment="1">
      <alignment horizontal="left"/>
    </xf>
    <xf numFmtId="4" fontId="27" fillId="14" borderId="45" xfId="2" applyNumberFormat="1" applyFont="1" applyFill="1" applyBorder="1" applyAlignment="1">
      <alignment wrapText="1"/>
    </xf>
    <xf numFmtId="9" fontId="27" fillId="14" borderId="45" xfId="1" applyFont="1" applyFill="1" applyBorder="1" applyAlignment="1">
      <alignment wrapText="1"/>
    </xf>
    <xf numFmtId="164" fontId="5" fillId="13" borderId="41" xfId="2" applyNumberFormat="1" applyFont="1" applyFill="1" applyBorder="1"/>
    <xf numFmtId="0" fontId="13" fillId="14" borderId="11" xfId="2" applyFont="1" applyFill="1" applyBorder="1"/>
    <xf numFmtId="10" fontId="14" fillId="14" borderId="2" xfId="7" applyNumberFormat="1" applyFont="1" applyFill="1" applyBorder="1" applyAlignment="1">
      <alignment wrapText="1"/>
    </xf>
    <xf numFmtId="0" fontId="1" fillId="14" borderId="0" xfId="8" applyFill="1"/>
    <xf numFmtId="49" fontId="26" fillId="15" borderId="16" xfId="2" applyNumberFormat="1" applyFont="1" applyFill="1" applyBorder="1" applyAlignment="1">
      <alignment horizontal="left"/>
    </xf>
    <xf numFmtId="4" fontId="13" fillId="0" borderId="26"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46" xfId="3" applyFont="1" applyFill="1" applyBorder="1" applyAlignment="1" applyProtection="1"/>
    <xf numFmtId="9" fontId="6" fillId="11" borderId="47" xfId="1" applyFont="1" applyFill="1" applyBorder="1" applyAlignment="1" applyProtection="1"/>
    <xf numFmtId="49" fontId="4" fillId="11" borderId="28" xfId="2" applyNumberFormat="1" applyFont="1" applyFill="1" applyBorder="1" applyAlignment="1">
      <alignment horizontal="center" vertical="center"/>
    </xf>
    <xf numFmtId="49" fontId="4" fillId="11" borderId="36" xfId="2" applyNumberFormat="1" applyFont="1" applyFill="1" applyBorder="1" applyAlignment="1">
      <alignment horizontal="center" vertical="center"/>
    </xf>
    <xf numFmtId="49" fontId="4" fillId="11" borderId="35" xfId="2" applyNumberFormat="1" applyFont="1" applyFill="1" applyBorder="1" applyAlignment="1">
      <alignment horizontal="center" vertical="center"/>
    </xf>
    <xf numFmtId="164" fontId="17" fillId="15" borderId="6" xfId="2" applyNumberFormat="1" applyFont="1" applyFill="1" applyBorder="1"/>
    <xf numFmtId="164" fontId="17" fillId="15" borderId="7" xfId="2" applyNumberFormat="1" applyFont="1" applyFill="1" applyBorder="1"/>
    <xf numFmtId="164" fontId="17" fillId="15" borderId="8" xfId="2" applyNumberFormat="1" applyFont="1" applyFill="1" applyBorder="1"/>
    <xf numFmtId="164" fontId="8" fillId="13" borderId="48" xfId="2" applyNumberFormat="1" applyFont="1" applyFill="1" applyBorder="1"/>
    <xf numFmtId="0" fontId="13" fillId="14" borderId="14" xfId="2" applyFont="1" applyFill="1" applyBorder="1"/>
    <xf numFmtId="164" fontId="13" fillId="13" borderId="38" xfId="2" applyNumberFormat="1" applyFont="1" applyFill="1" applyBorder="1"/>
    <xf numFmtId="49" fontId="26" fillId="15" borderId="29" xfId="2" applyNumberFormat="1" applyFont="1" applyFill="1" applyBorder="1" applyAlignment="1">
      <alignment horizontal="left"/>
    </xf>
    <xf numFmtId="164" fontId="13" fillId="15" borderId="27" xfId="2" applyNumberFormat="1" applyFont="1" applyFill="1" applyBorder="1"/>
    <xf numFmtId="164" fontId="13" fillId="15" borderId="49" xfId="2" applyNumberFormat="1" applyFont="1" applyFill="1" applyBorder="1"/>
    <xf numFmtId="4" fontId="14" fillId="14" borderId="27" xfId="2" applyNumberFormat="1" applyFont="1" applyFill="1" applyBorder="1" applyAlignment="1">
      <alignment wrapText="1"/>
    </xf>
    <xf numFmtId="164" fontId="13" fillId="13" borderId="50" xfId="2" applyNumberFormat="1" applyFont="1" applyFill="1" applyBorder="1"/>
    <xf numFmtId="165" fontId="6" fillId="11" borderId="18" xfId="3" applyFont="1" applyFill="1" applyBorder="1" applyAlignment="1" applyProtection="1"/>
    <xf numFmtId="0" fontId="8" fillId="15" borderId="0" xfId="2" applyFont="1" applyFill="1"/>
    <xf numFmtId="164" fontId="17" fillId="15" borderId="45" xfId="2" applyNumberFormat="1" applyFont="1" applyFill="1" applyBorder="1"/>
    <xf numFmtId="0" fontId="28" fillId="0" borderId="2" xfId="2" applyFont="1" applyBorder="1"/>
    <xf numFmtId="4" fontId="29" fillId="0" borderId="13" xfId="2" applyNumberFormat="1" applyFont="1" applyBorder="1" applyAlignment="1">
      <alignment wrapText="1"/>
    </xf>
    <xf numFmtId="4" fontId="29" fillId="0" borderId="10" xfId="2" applyNumberFormat="1" applyFont="1" applyBorder="1" applyAlignment="1">
      <alignment wrapText="1"/>
    </xf>
    <xf numFmtId="4" fontId="29" fillId="0" borderId="11" xfId="2" applyNumberFormat="1" applyFont="1" applyFill="1" applyBorder="1" applyAlignment="1">
      <alignment wrapText="1"/>
    </xf>
    <xf numFmtId="0" fontId="28" fillId="14" borderId="2" xfId="2" applyFont="1" applyFill="1" applyBorder="1"/>
    <xf numFmtId="4" fontId="29" fillId="14" borderId="13" xfId="2" applyNumberFormat="1" applyFont="1" applyFill="1" applyBorder="1" applyAlignment="1">
      <alignment wrapText="1"/>
    </xf>
    <xf numFmtId="4" fontId="29" fillId="14" borderId="10" xfId="2" applyNumberFormat="1" applyFont="1" applyFill="1" applyBorder="1" applyAlignment="1">
      <alignment wrapText="1"/>
    </xf>
    <xf numFmtId="4" fontId="29" fillId="14" borderId="11" xfId="2" applyNumberFormat="1" applyFont="1" applyFill="1" applyBorder="1" applyAlignment="1">
      <alignment wrapText="1"/>
    </xf>
    <xf numFmtId="165" fontId="8" fillId="14" borderId="0" xfId="2" applyNumberFormat="1" applyFont="1" applyFill="1"/>
    <xf numFmtId="0" fontId="17" fillId="0" borderId="2" xfId="2" applyFont="1" applyBorder="1"/>
    <xf numFmtId="164" fontId="30" fillId="15" borderId="2" xfId="2" applyNumberFormat="1" applyFont="1" applyFill="1" applyBorder="1"/>
    <xf numFmtId="164" fontId="30" fillId="15" borderId="11" xfId="2" applyNumberFormat="1" applyFont="1" applyFill="1" applyBorder="1"/>
    <xf numFmtId="164" fontId="17" fillId="15" borderId="26" xfId="2" applyNumberFormat="1" applyFont="1" applyFill="1" applyBorder="1"/>
    <xf numFmtId="164" fontId="17" fillId="15" borderId="16" xfId="2" applyNumberFormat="1" applyFont="1" applyFill="1" applyBorder="1"/>
    <xf numFmtId="165" fontId="6" fillId="11" borderId="15" xfId="3" applyFont="1" applyFill="1" applyBorder="1" applyAlignment="1" applyProtection="1"/>
    <xf numFmtId="165" fontId="6" fillId="11" borderId="21" xfId="3" applyFont="1" applyFill="1" applyBorder="1" applyAlignment="1" applyProtection="1"/>
    <xf numFmtId="0" fontId="6" fillId="11" borderId="30" xfId="4" applyFont="1" applyFill="1" applyBorder="1" applyAlignment="1">
      <alignment horizontal="left" vertical="center" wrapText="1"/>
    </xf>
    <xf numFmtId="49" fontId="4" fillId="11" borderId="51" xfId="2" applyNumberFormat="1" applyFont="1" applyFill="1" applyBorder="1" applyAlignment="1">
      <alignment horizontal="center" vertical="center"/>
    </xf>
    <xf numFmtId="164" fontId="8" fillId="15" borderId="41" xfId="2" applyNumberFormat="1" applyFont="1" applyFill="1" applyBorder="1"/>
    <xf numFmtId="164" fontId="8" fillId="15" borderId="48" xfId="2" applyNumberFormat="1" applyFont="1" applyFill="1" applyBorder="1"/>
    <xf numFmtId="49" fontId="31" fillId="13" borderId="26" xfId="2" applyNumberFormat="1" applyFont="1" applyFill="1" applyBorder="1" applyAlignment="1">
      <alignment horizontal="left"/>
    </xf>
    <xf numFmtId="164" fontId="28" fillId="15" borderId="16" xfId="2" applyNumberFormat="1" applyFont="1" applyFill="1" applyBorder="1"/>
    <xf numFmtId="164" fontId="28" fillId="15" borderId="50" xfId="2" applyNumberFormat="1" applyFont="1" applyFill="1" applyBorder="1"/>
    <xf numFmtId="165" fontId="4" fillId="11" borderId="16" xfId="3" applyFont="1" applyFill="1" applyBorder="1" applyAlignment="1" applyProtection="1">
      <alignment horizontal="center" vertical="center"/>
    </xf>
    <xf numFmtId="165" fontId="4" fillId="11" borderId="50"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169" fontId="8" fillId="15" borderId="38" xfId="2" applyNumberFormat="1" applyFont="1" applyFill="1" applyBorder="1"/>
    <xf numFmtId="49" fontId="4" fillId="15" borderId="2" xfId="2" applyNumberFormat="1" applyFont="1" applyFill="1" applyBorder="1" applyAlignment="1">
      <alignment horizontal="left" wrapText="1"/>
    </xf>
    <xf numFmtId="164" fontId="8" fillId="14" borderId="11" xfId="2" applyNumberFormat="1" applyFont="1" applyFill="1" applyBorder="1"/>
    <xf numFmtId="169" fontId="8" fillId="14" borderId="38" xfId="2" applyNumberFormat="1" applyFont="1" applyFill="1" applyBorder="1"/>
    <xf numFmtId="0" fontId="13" fillId="14" borderId="2" xfId="2" applyFont="1" applyFill="1" applyBorder="1" applyAlignment="1">
      <alignment horizontal="left" vertical="center" wrapText="1"/>
    </xf>
    <xf numFmtId="169" fontId="13" fillId="14" borderId="38" xfId="2" applyNumberFormat="1" applyFont="1" applyFill="1" applyBorder="1" applyAlignment="1">
      <alignment horizontal="right"/>
    </xf>
    <xf numFmtId="164" fontId="8" fillId="15" borderId="38" xfId="2" applyNumberFormat="1" applyFont="1" applyFill="1" applyBorder="1"/>
    <xf numFmtId="164" fontId="8" fillId="15" borderId="16" xfId="2" applyNumberFormat="1" applyFont="1" applyFill="1" applyBorder="1"/>
    <xf numFmtId="164" fontId="8" fillId="15" borderId="50" xfId="2" applyNumberFormat="1" applyFont="1" applyFill="1" applyBorder="1"/>
    <xf numFmtId="49" fontId="4" fillId="11" borderId="50" xfId="2" applyNumberFormat="1" applyFont="1" applyFill="1" applyBorder="1" applyAlignment="1">
      <alignment horizontal="center" vertical="center"/>
    </xf>
    <xf numFmtId="0" fontId="6" fillId="11" borderId="52" xfId="2" applyFont="1" applyFill="1" applyBorder="1" applyAlignment="1">
      <alignment horizontal="center" vertical="center" wrapText="1"/>
    </xf>
    <xf numFmtId="0" fontId="6" fillId="11" borderId="34" xfId="2" applyFont="1" applyFill="1" applyBorder="1" applyAlignment="1">
      <alignment horizontal="center" vertical="center" wrapText="1"/>
    </xf>
    <xf numFmtId="0" fontId="6" fillId="11" borderId="53" xfId="2" applyFont="1" applyFill="1" applyBorder="1" applyAlignment="1">
      <alignment horizontal="center" vertical="center" wrapText="1"/>
    </xf>
    <xf numFmtId="0" fontId="6" fillId="11" borderId="26" xfId="2" applyFont="1" applyFill="1" applyBorder="1" applyAlignment="1">
      <alignment vertical="center"/>
    </xf>
    <xf numFmtId="0" fontId="6" fillId="11" borderId="39" xfId="2" applyFont="1" applyFill="1" applyBorder="1" applyAlignment="1">
      <alignment vertical="center"/>
    </xf>
    <xf numFmtId="0" fontId="5" fillId="17" borderId="39" xfId="2" applyFont="1" applyFill="1" applyBorder="1"/>
    <xf numFmtId="4" fontId="19" fillId="16" borderId="50" xfId="0" applyNumberFormat="1" applyFont="1" applyFill="1" applyBorder="1" applyAlignment="1">
      <alignment horizontal="right"/>
    </xf>
    <xf numFmtId="4" fontId="5" fillId="13" borderId="0" xfId="2" applyNumberFormat="1" applyFont="1" applyFill="1" applyBorder="1"/>
    <xf numFmtId="0" fontId="5" fillId="15" borderId="0" xfId="2" applyFont="1" applyFill="1" applyBorder="1"/>
    <xf numFmtId="0" fontId="6" fillId="14" borderId="45" xfId="2" applyFont="1" applyFill="1" applyBorder="1" applyAlignment="1">
      <alignment vertical="center" wrapText="1"/>
    </xf>
    <xf numFmtId="0" fontId="6" fillId="14" borderId="54" xfId="2" applyFont="1" applyFill="1" applyBorder="1" applyAlignment="1">
      <alignment vertical="center" wrapText="1"/>
    </xf>
    <xf numFmtId="0" fontId="5" fillId="14" borderId="8" xfId="2" applyFont="1" applyFill="1" applyBorder="1"/>
    <xf numFmtId="167" fontId="6" fillId="14" borderId="55" xfId="3" applyNumberFormat="1" applyFont="1" applyFill="1" applyBorder="1" applyAlignment="1" applyProtection="1">
      <alignment horizontal="right" vertic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4" fontId="13" fillId="14" borderId="11" xfId="2" applyNumberFormat="1" applyFont="1" applyFill="1" applyBorder="1" applyAlignment="1">
      <alignment horizontal="right" vertical="center"/>
    </xf>
    <xf numFmtId="0" fontId="13" fillId="13" borderId="38" xfId="2" applyFont="1" applyFill="1" applyBorder="1" applyAlignment="1">
      <alignment vertical="center"/>
    </xf>
    <xf numFmtId="0" fontId="25" fillId="13" borderId="2" xfId="2" applyFont="1" applyFill="1" applyBorder="1"/>
    <xf numFmtId="0" fontId="25" fillId="13" borderId="0" xfId="2" applyFont="1" applyFill="1" applyBorder="1"/>
    <xf numFmtId="4" fontId="25" fillId="13" borderId="11" xfId="2" applyNumberFormat="1" applyFont="1" applyFill="1" applyBorder="1" applyAlignment="1">
      <alignment horizontal="right"/>
    </xf>
    <xf numFmtId="0" fontId="25" fillId="13" borderId="38"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4" fontId="5" fillId="14" borderId="11" xfId="2" applyNumberFormat="1" applyFont="1" applyFill="1" applyBorder="1" applyAlignment="1">
      <alignment horizontal="right"/>
    </xf>
    <xf numFmtId="165" fontId="6" fillId="14" borderId="38" xfId="3" applyFont="1" applyFill="1" applyBorder="1" applyAlignment="1" applyProtection="1">
      <alignment horizontal="center" vertical="center"/>
    </xf>
    <xf numFmtId="0" fontId="13" fillId="14" borderId="26" xfId="2" applyFont="1" applyFill="1" applyBorder="1" applyAlignment="1">
      <alignment vertical="center"/>
    </xf>
    <xf numFmtId="0" fontId="13" fillId="14" borderId="39" xfId="2" applyFont="1" applyFill="1" applyBorder="1" applyAlignment="1">
      <alignment vertical="center"/>
    </xf>
    <xf numFmtId="4" fontId="32" fillId="0" borderId="16" xfId="0" applyNumberFormat="1" applyFont="1" applyFill="1" applyBorder="1" applyAlignment="1">
      <alignment horizontal="right" vertical="center"/>
    </xf>
    <xf numFmtId="165" fontId="13" fillId="13" borderId="50" xfId="2" applyNumberFormat="1" applyFont="1" applyFill="1" applyBorder="1" applyAlignment="1">
      <alignment horizontal="center" vertical="center"/>
    </xf>
    <xf numFmtId="0" fontId="5" fillId="13" borderId="0" xfId="2" applyFont="1" applyFill="1" applyBorder="1"/>
    <xf numFmtId="0" fontId="5" fillId="14" borderId="0" xfId="2" applyFont="1" applyFill="1" applyBorder="1"/>
    <xf numFmtId="0" fontId="6" fillId="11" borderId="56" xfId="2" applyFont="1" applyFill="1" applyBorder="1" applyAlignment="1">
      <alignment vertical="center"/>
    </xf>
    <xf numFmtId="0" fontId="6" fillId="11" borderId="57" xfId="2" applyFont="1" applyFill="1" applyBorder="1" applyAlignment="1">
      <alignment vertical="center"/>
    </xf>
    <xf numFmtId="165" fontId="6" fillId="11" borderId="57" xfId="3" applyFont="1" applyFill="1" applyBorder="1" applyAlignment="1" applyProtection="1">
      <alignment horizontal="center" vertical="center"/>
    </xf>
    <xf numFmtId="165" fontId="6" fillId="11" borderId="58"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6" fillId="11" borderId="52" xfId="2" applyFont="1" applyFill="1" applyBorder="1" applyAlignment="1">
      <alignment vertical="center"/>
    </xf>
    <xf numFmtId="0" fontId="6" fillId="11" borderId="59" xfId="2" applyFont="1" applyFill="1" applyBorder="1" applyAlignment="1">
      <alignment vertical="center"/>
    </xf>
    <xf numFmtId="0" fontId="5" fillId="17" borderId="57" xfId="2" applyFont="1" applyFill="1" applyBorder="1"/>
    <xf numFmtId="4" fontId="33" fillId="14" borderId="0" xfId="0" applyNumberFormat="1" applyFont="1" applyFill="1" applyBorder="1"/>
    <xf numFmtId="0" fontId="5" fillId="13" borderId="2" xfId="2" applyFont="1" applyFill="1" applyBorder="1"/>
    <xf numFmtId="0" fontId="5" fillId="15" borderId="45" xfId="2" applyFont="1" applyFill="1" applyBorder="1"/>
    <xf numFmtId="0" fontId="5" fillId="15" borderId="8" xfId="2"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4" fontId="13" fillId="14" borderId="2" xfId="2" applyNumberFormat="1" applyFont="1" applyFill="1" applyBorder="1" applyAlignment="1">
      <alignment horizontal="right" vertical="center"/>
    </xf>
    <xf numFmtId="0" fontId="13" fillId="15" borderId="11" xfId="2" applyFont="1" applyFill="1" applyBorder="1" applyAlignment="1">
      <alignment vertical="center" wrapText="1"/>
    </xf>
    <xf numFmtId="0" fontId="34" fillId="14" borderId="0" xfId="0" applyFont="1" applyFill="1" applyBorder="1" applyAlignment="1">
      <alignment vertical="center"/>
    </xf>
    <xf numFmtId="0" fontId="32"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5" fillId="14" borderId="0" xfId="2" applyFont="1" applyFill="1"/>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4" fontId="5" fillId="15" borderId="2" xfId="2" applyNumberFormat="1" applyFont="1" applyFill="1" applyBorder="1"/>
    <xf numFmtId="0" fontId="5" fillId="15" borderId="11" xfId="2" applyFont="1" applyFill="1" applyBorder="1"/>
    <xf numFmtId="4" fontId="5" fillId="0" borderId="2" xfId="2" applyNumberFormat="1" applyFont="1" applyBorder="1"/>
    <xf numFmtId="167"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6" xfId="2" applyFont="1" applyFill="1" applyBorder="1"/>
    <xf numFmtId="0" fontId="13" fillId="13" borderId="0" xfId="2" applyFont="1" applyFill="1" applyBorder="1"/>
    <xf numFmtId="0" fontId="13" fillId="15" borderId="26" xfId="2" applyFont="1" applyFill="1" applyBorder="1"/>
    <xf numFmtId="0" fontId="13" fillId="15" borderId="16" xfId="2" applyFont="1" applyFill="1" applyBorder="1"/>
    <xf numFmtId="0" fontId="6" fillId="11" borderId="26" xfId="2" applyFont="1" applyFill="1" applyBorder="1" applyAlignment="1">
      <alignment vertical="center"/>
    </xf>
    <xf numFmtId="0" fontId="6" fillId="11" borderId="57" xfId="2" applyFont="1" applyFill="1" applyBorder="1" applyAlignment="1">
      <alignment vertical="center"/>
    </xf>
    <xf numFmtId="0" fontId="6" fillId="11" borderId="52" xfId="2" applyFont="1" applyFill="1" applyBorder="1" applyAlignment="1">
      <alignment vertical="center"/>
    </xf>
    <xf numFmtId="165" fontId="6" fillId="11" borderId="28" xfId="3" applyFont="1" applyFill="1" applyBorder="1" applyAlignment="1" applyProtection="1">
      <alignment horizontal="center" vertical="center"/>
    </xf>
    <xf numFmtId="0" fontId="9" fillId="14" borderId="0" xfId="2" applyFont="1" applyFill="1" applyBorder="1" applyAlignment="1">
      <alignment horizontal="center"/>
    </xf>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6"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5" fillId="14" borderId="4" xfId="2" applyFont="1" applyFill="1" applyBorder="1"/>
    <xf numFmtId="0" fontId="5" fillId="13" borderId="40" xfId="2" applyFont="1" applyFill="1" applyBorder="1" applyAlignment="1" applyProtection="1">
      <protection locked="0"/>
    </xf>
    <xf numFmtId="0" fontId="5" fillId="13" borderId="0" xfId="2" applyFont="1" applyFill="1" applyBorder="1" applyAlignment="1" applyProtection="1">
      <protection locked="0"/>
    </xf>
    <xf numFmtId="0" fontId="5" fillId="14" borderId="40" xfId="2" applyFont="1" applyFill="1" applyBorder="1" applyAlignment="1">
      <alignment horizontal="center"/>
    </xf>
    <xf numFmtId="0" fontId="5" fillId="14" borderId="0" xfId="2" applyFont="1" applyFill="1" applyBorder="1" applyAlignment="1"/>
    <xf numFmtId="0" fontId="18" fillId="13" borderId="0" xfId="2" applyFont="1" applyFill="1" applyBorder="1" applyAlignment="1" applyProtection="1">
      <alignment horizontal="center" vertical="top" wrapText="1"/>
      <protection locked="0"/>
    </xf>
    <xf numFmtId="0" fontId="18" fillId="13" borderId="0" xfId="2" applyFont="1" applyFill="1" applyBorder="1" applyAlignment="1" applyProtection="1">
      <alignment vertical="top" wrapText="1"/>
      <protection locked="0"/>
    </xf>
    <xf numFmtId="0" fontId="5" fillId="14" borderId="0" xfId="2" applyFont="1" applyFill="1" applyBorder="1" applyAlignment="1">
      <alignment horizontal="center"/>
    </xf>
    <xf numFmtId="0" fontId="5" fillId="14" borderId="0" xfId="2" applyFont="1" applyFill="1" applyAlignment="1"/>
    <xf numFmtId="167" fontId="4" fillId="11" borderId="18" xfId="3" applyNumberFormat="1" applyFont="1" applyFill="1" applyBorder="1" applyAlignment="1" applyProtection="1">
      <alignment horizontal="right" vertical="center"/>
    </xf>
  </cellXfs>
  <cellStyles count="425">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6"/>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8"/>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31" xfId="267"/>
    <cellStyle name="Normal 2 4" xfId="268"/>
    <cellStyle name="Normal 2 4 2" xfId="269"/>
    <cellStyle name="Normal 2 4 3" xfId="270"/>
    <cellStyle name="Normal 2 4 4" xfId="271"/>
    <cellStyle name="Normal 2 5" xfId="272"/>
    <cellStyle name="Normal 2 5 2" xfId="273"/>
    <cellStyle name="Normal 2 5 3" xfId="274"/>
    <cellStyle name="Normal 2 5 4" xfId="275"/>
    <cellStyle name="Normal 2 6" xfId="276"/>
    <cellStyle name="Normal 2 6 2" xfId="277"/>
    <cellStyle name="Normal 2 6 3" xfId="278"/>
    <cellStyle name="Normal 2 6 4" xfId="279"/>
    <cellStyle name="Normal 2 7" xfId="280"/>
    <cellStyle name="Normal 2 7 2" xfId="281"/>
    <cellStyle name="Normal 2 7 3" xfId="282"/>
    <cellStyle name="Normal 2 7 4" xfId="283"/>
    <cellStyle name="Normal 2 8" xfId="284"/>
    <cellStyle name="Normal 2 8 2" xfId="285"/>
    <cellStyle name="Normal 2 8 3" xfId="286"/>
    <cellStyle name="Normal 2 8 4" xfId="287"/>
    <cellStyle name="Normal 2 82" xfId="288"/>
    <cellStyle name="Normal 2 83" xfId="289"/>
    <cellStyle name="Normal 2 86" xfId="290"/>
    <cellStyle name="Normal 2 9" xfId="291"/>
    <cellStyle name="Normal 2 9 2" xfId="292"/>
    <cellStyle name="Normal 2 9 3" xfId="293"/>
    <cellStyle name="Normal 2 9 4" xfId="294"/>
    <cellStyle name="Normal 3" xfId="295"/>
    <cellStyle name="Normal 3 10" xfId="296"/>
    <cellStyle name="Normal 3 11" xfId="297"/>
    <cellStyle name="Normal 3 2" xfId="298"/>
    <cellStyle name="Normal 3 3" xfId="299"/>
    <cellStyle name="Normal 3 4" xfId="300"/>
    <cellStyle name="Normal 3 5" xfId="301"/>
    <cellStyle name="Normal 3 6" xfId="302"/>
    <cellStyle name="Normal 3 7" xfId="303"/>
    <cellStyle name="Normal 3 8" xfId="304"/>
    <cellStyle name="Normal 3 9" xfId="305"/>
    <cellStyle name="Normal 4" xfId="306"/>
    <cellStyle name="Normal 4 10" xfId="307"/>
    <cellStyle name="Normal 4 11" xfId="308"/>
    <cellStyle name="Normal 4 12" xfId="309"/>
    <cellStyle name="Normal 4 13" xfId="310"/>
    <cellStyle name="Normal 4 14" xfId="311"/>
    <cellStyle name="Normal 4 15" xfId="312"/>
    <cellStyle name="Normal 4 16" xfId="313"/>
    <cellStyle name="Normal 4 17" xfId="314"/>
    <cellStyle name="Normal 4 18" xfId="315"/>
    <cellStyle name="Normal 4 19" xfId="316"/>
    <cellStyle name="Normal 4 2" xfId="317"/>
    <cellStyle name="Normal 4 2 2" xfId="318"/>
    <cellStyle name="Normal 4 20" xfId="319"/>
    <cellStyle name="Normal 4 21" xfId="320"/>
    <cellStyle name="Normal 4 22" xfId="321"/>
    <cellStyle name="Normal 4 3" xfId="322"/>
    <cellStyle name="Normal 4 3 2" xfId="323"/>
    <cellStyle name="Normal 4 4" xfId="324"/>
    <cellStyle name="Normal 4 4 2" xfId="325"/>
    <cellStyle name="Normal 4 5" xfId="326"/>
    <cellStyle name="Normal 4 5 2" xfId="327"/>
    <cellStyle name="Normal 4 6" xfId="328"/>
    <cellStyle name="Normal 4 7" xfId="329"/>
    <cellStyle name="Normal 4 8" xfId="330"/>
    <cellStyle name="Normal 4 9" xfId="331"/>
    <cellStyle name="Normal 5" xfId="332"/>
    <cellStyle name="Normal 5 10" xfId="333"/>
    <cellStyle name="Normal 5 10 2" xfId="334"/>
    <cellStyle name="Normal 5 11" xfId="335"/>
    <cellStyle name="Normal 5 11 2" xfId="336"/>
    <cellStyle name="Normal 5 12" xfId="337"/>
    <cellStyle name="Normal 5 12 2" xfId="338"/>
    <cellStyle name="Normal 5 13" xfId="339"/>
    <cellStyle name="Normal 5 13 2" xfId="340"/>
    <cellStyle name="Normal 5 14" xfId="341"/>
    <cellStyle name="Normal 5 14 2" xfId="342"/>
    <cellStyle name="Normal 5 15" xfId="343"/>
    <cellStyle name="Normal 5 15 2" xfId="344"/>
    <cellStyle name="Normal 5 16" xfId="345"/>
    <cellStyle name="Normal 5 16 2" xfId="346"/>
    <cellStyle name="Normal 5 17" xfId="347"/>
    <cellStyle name="Normal 5 17 2" xfId="348"/>
    <cellStyle name="Normal 5 18" xfId="349"/>
    <cellStyle name="Normal 5 19" xfId="350"/>
    <cellStyle name="Normal 5 2" xfId="351"/>
    <cellStyle name="Normal 5 2 2" xfId="352"/>
    <cellStyle name="Normal 5 20" xfId="353"/>
    <cellStyle name="Normal 5 21" xfId="354"/>
    <cellStyle name="Normal 5 22" xfId="355"/>
    <cellStyle name="Normal 5 3" xfId="356"/>
    <cellStyle name="Normal 5 3 2" xfId="357"/>
    <cellStyle name="Normal 5 3 3" xfId="358"/>
    <cellStyle name="Normal 5 4" xfId="359"/>
    <cellStyle name="Normal 5 4 2" xfId="360"/>
    <cellStyle name="Normal 5 4 3" xfId="361"/>
    <cellStyle name="Normal 5 5" xfId="362"/>
    <cellStyle name="Normal 5 5 2" xfId="363"/>
    <cellStyle name="Normal 5 5 3" xfId="364"/>
    <cellStyle name="Normal 5 6" xfId="365"/>
    <cellStyle name="Normal 5 6 2" xfId="366"/>
    <cellStyle name="Normal 5 7" xfId="367"/>
    <cellStyle name="Normal 5 7 2" xfId="368"/>
    <cellStyle name="Normal 5 7 3" xfId="369"/>
    <cellStyle name="Normal 5 8" xfId="370"/>
    <cellStyle name="Normal 5 8 2" xfId="371"/>
    <cellStyle name="Normal 5 9" xfId="372"/>
    <cellStyle name="Normal 5 9 2" xfId="373"/>
    <cellStyle name="Normal 56" xfId="374"/>
    <cellStyle name="Normal 56 2" xfId="375"/>
    <cellStyle name="Normal 6" xfId="376"/>
    <cellStyle name="Normal 6 2" xfId="377"/>
    <cellStyle name="Normal 6 2 2" xfId="378"/>
    <cellStyle name="Normal 6 3" xfId="379"/>
    <cellStyle name="Normal 6 4" xfId="380"/>
    <cellStyle name="Normal 7 10" xfId="381"/>
    <cellStyle name="Normal 7 11" xfId="382"/>
    <cellStyle name="Normal 7 12" xfId="383"/>
    <cellStyle name="Normal 7 13" xfId="384"/>
    <cellStyle name="Normal 7 14" xfId="385"/>
    <cellStyle name="Normal 7 15" xfId="386"/>
    <cellStyle name="Normal 7 16" xfId="387"/>
    <cellStyle name="Normal 7 17" xfId="388"/>
    <cellStyle name="Normal 7 18" xfId="389"/>
    <cellStyle name="Normal 7 19" xfId="390"/>
    <cellStyle name="Normal 7 2" xfId="391"/>
    <cellStyle name="Normal 7 3" xfId="392"/>
    <cellStyle name="Normal 7 4" xfId="393"/>
    <cellStyle name="Normal 7 5" xfId="394"/>
    <cellStyle name="Normal 7 6" xfId="395"/>
    <cellStyle name="Normal 7 7" xfId="396"/>
    <cellStyle name="Normal 7 8" xfId="397"/>
    <cellStyle name="Normal 7 9" xfId="398"/>
    <cellStyle name="Normal 8" xfId="5"/>
    <cellStyle name="Normal 8 2" xfId="399"/>
    <cellStyle name="Normal 9" xfId="400"/>
    <cellStyle name="Normal 9 2" xfId="401"/>
    <cellStyle name="Normal 9 3" xfId="402"/>
    <cellStyle name="Normal 9 4" xfId="403"/>
    <cellStyle name="Notas 2 2" xfId="404"/>
    <cellStyle name="Notas 9" xfId="405"/>
    <cellStyle name="Porcentaje" xfId="1" builtinId="5"/>
    <cellStyle name="Porcentaje 2" xfId="406"/>
    <cellStyle name="Porcentaje 2 2" xfId="7"/>
    <cellStyle name="Porcentual 2" xfId="407"/>
    <cellStyle name="Porcentual 2 2" xfId="408"/>
    <cellStyle name="Porcentual 2 3" xfId="409"/>
    <cellStyle name="Porcentual 3" xfId="410"/>
    <cellStyle name="SAPBEXstdItem" xfId="411"/>
    <cellStyle name="Total 10" xfId="412"/>
    <cellStyle name="Total 11" xfId="413"/>
    <cellStyle name="Total 12" xfId="414"/>
    <cellStyle name="Total 13" xfId="415"/>
    <cellStyle name="Total 14" xfId="416"/>
    <cellStyle name="Total 2" xfId="417"/>
    <cellStyle name="Total 3" xfId="418"/>
    <cellStyle name="Total 4" xfId="419"/>
    <cellStyle name="Total 5" xfId="420"/>
    <cellStyle name="Total 6" xfId="421"/>
    <cellStyle name="Total 7" xfId="422"/>
    <cellStyle name="Total 8" xfId="423"/>
    <cellStyle name="Total 9" xfId="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62"/>
  <sheetViews>
    <sheetView tabSelected="1" topLeftCell="A334" zoomScaleNormal="100" workbookViewId="0">
      <selection activeCell="A208" sqref="A208"/>
    </sheetView>
  </sheetViews>
  <sheetFormatPr baseColWidth="10" defaultRowHeight="12.75"/>
  <cols>
    <col min="1" max="1" width="67.7109375" style="59" customWidth="1"/>
    <col min="2" max="2" width="16.42578125" style="59" customWidth="1"/>
    <col min="3" max="3" width="18.5703125" style="59" customWidth="1"/>
    <col min="4" max="4" width="19.140625" style="59" customWidth="1"/>
    <col min="5" max="5" width="14.85546875" style="4" customWidth="1"/>
    <col min="6" max="6" width="17.85546875" style="4" bestFit="1" customWidth="1"/>
    <col min="7" max="7" width="11.42578125" style="4"/>
    <col min="8" max="256" width="11.42578125" style="59"/>
    <col min="257" max="257" width="67.7109375" style="59" customWidth="1"/>
    <col min="258" max="258" width="16.42578125" style="59" customWidth="1"/>
    <col min="259" max="259" width="18.5703125" style="59" customWidth="1"/>
    <col min="260" max="260" width="19.140625" style="59" customWidth="1"/>
    <col min="261" max="261" width="14.85546875" style="59" customWidth="1"/>
    <col min="262" max="512" width="11.42578125" style="59"/>
    <col min="513" max="513" width="67.7109375" style="59" customWidth="1"/>
    <col min="514" max="514" width="16.42578125" style="59" customWidth="1"/>
    <col min="515" max="515" width="18.5703125" style="59" customWidth="1"/>
    <col min="516" max="516" width="19.140625" style="59" customWidth="1"/>
    <col min="517" max="517" width="14.85546875" style="59" customWidth="1"/>
    <col min="518" max="768" width="11.42578125" style="59"/>
    <col min="769" max="769" width="67.7109375" style="59" customWidth="1"/>
    <col min="770" max="770" width="16.42578125" style="59" customWidth="1"/>
    <col min="771" max="771" width="18.5703125" style="59" customWidth="1"/>
    <col min="772" max="772" width="19.140625" style="59" customWidth="1"/>
    <col min="773" max="773" width="14.85546875" style="59" customWidth="1"/>
    <col min="774" max="1024" width="11.42578125" style="59"/>
    <col min="1025" max="1025" width="67.7109375" style="59" customWidth="1"/>
    <col min="1026" max="1026" width="16.42578125" style="59" customWidth="1"/>
    <col min="1027" max="1027" width="18.5703125" style="59" customWidth="1"/>
    <col min="1028" max="1028" width="19.140625" style="59" customWidth="1"/>
    <col min="1029" max="1029" width="14.85546875" style="59" customWidth="1"/>
    <col min="1030" max="1280" width="11.42578125" style="59"/>
    <col min="1281" max="1281" width="67.7109375" style="59" customWidth="1"/>
    <col min="1282" max="1282" width="16.42578125" style="59" customWidth="1"/>
    <col min="1283" max="1283" width="18.5703125" style="59" customWidth="1"/>
    <col min="1284" max="1284" width="19.140625" style="59" customWidth="1"/>
    <col min="1285" max="1285" width="14.85546875" style="59" customWidth="1"/>
    <col min="1286" max="1536" width="11.42578125" style="59"/>
    <col min="1537" max="1537" width="67.7109375" style="59" customWidth="1"/>
    <col min="1538" max="1538" width="16.42578125" style="59" customWidth="1"/>
    <col min="1539" max="1539" width="18.5703125" style="59" customWidth="1"/>
    <col min="1540" max="1540" width="19.140625" style="59" customWidth="1"/>
    <col min="1541" max="1541" width="14.85546875" style="59" customWidth="1"/>
    <col min="1542" max="1792" width="11.42578125" style="59"/>
    <col min="1793" max="1793" width="67.7109375" style="59" customWidth="1"/>
    <col min="1794" max="1794" width="16.42578125" style="59" customWidth="1"/>
    <col min="1795" max="1795" width="18.5703125" style="59" customWidth="1"/>
    <col min="1796" max="1796" width="19.140625" style="59" customWidth="1"/>
    <col min="1797" max="1797" width="14.85546875" style="59" customWidth="1"/>
    <col min="1798" max="2048" width="11.42578125" style="59"/>
    <col min="2049" max="2049" width="67.7109375" style="59" customWidth="1"/>
    <col min="2050" max="2050" width="16.42578125" style="59" customWidth="1"/>
    <col min="2051" max="2051" width="18.5703125" style="59" customWidth="1"/>
    <col min="2052" max="2052" width="19.140625" style="59" customWidth="1"/>
    <col min="2053" max="2053" width="14.85546875" style="59" customWidth="1"/>
    <col min="2054" max="2304" width="11.42578125" style="59"/>
    <col min="2305" max="2305" width="67.7109375" style="59" customWidth="1"/>
    <col min="2306" max="2306" width="16.42578125" style="59" customWidth="1"/>
    <col min="2307" max="2307" width="18.5703125" style="59" customWidth="1"/>
    <col min="2308" max="2308" width="19.140625" style="59" customWidth="1"/>
    <col min="2309" max="2309" width="14.85546875" style="59" customWidth="1"/>
    <col min="2310" max="2560" width="11.42578125" style="59"/>
    <col min="2561" max="2561" width="67.7109375" style="59" customWidth="1"/>
    <col min="2562" max="2562" width="16.42578125" style="59" customWidth="1"/>
    <col min="2563" max="2563" width="18.5703125" style="59" customWidth="1"/>
    <col min="2564" max="2564" width="19.140625" style="59" customWidth="1"/>
    <col min="2565" max="2565" width="14.85546875" style="59" customWidth="1"/>
    <col min="2566" max="2816" width="11.42578125" style="59"/>
    <col min="2817" max="2817" width="67.7109375" style="59" customWidth="1"/>
    <col min="2818" max="2818" width="16.42578125" style="59" customWidth="1"/>
    <col min="2819" max="2819" width="18.5703125" style="59" customWidth="1"/>
    <col min="2820" max="2820" width="19.140625" style="59" customWidth="1"/>
    <col min="2821" max="2821" width="14.85546875" style="59" customWidth="1"/>
    <col min="2822" max="3072" width="11.42578125" style="59"/>
    <col min="3073" max="3073" width="67.7109375" style="59" customWidth="1"/>
    <col min="3074" max="3074" width="16.42578125" style="59" customWidth="1"/>
    <col min="3075" max="3075" width="18.5703125" style="59" customWidth="1"/>
    <col min="3076" max="3076" width="19.140625" style="59" customWidth="1"/>
    <col min="3077" max="3077" width="14.85546875" style="59" customWidth="1"/>
    <col min="3078" max="3328" width="11.42578125" style="59"/>
    <col min="3329" max="3329" width="67.7109375" style="59" customWidth="1"/>
    <col min="3330" max="3330" width="16.42578125" style="59" customWidth="1"/>
    <col min="3331" max="3331" width="18.5703125" style="59" customWidth="1"/>
    <col min="3332" max="3332" width="19.140625" style="59" customWidth="1"/>
    <col min="3333" max="3333" width="14.85546875" style="59" customWidth="1"/>
    <col min="3334" max="3584" width="11.42578125" style="59"/>
    <col min="3585" max="3585" width="67.7109375" style="59" customWidth="1"/>
    <col min="3586" max="3586" width="16.42578125" style="59" customWidth="1"/>
    <col min="3587" max="3587" width="18.5703125" style="59" customWidth="1"/>
    <col min="3588" max="3588" width="19.140625" style="59" customWidth="1"/>
    <col min="3589" max="3589" width="14.85546875" style="59" customWidth="1"/>
    <col min="3590" max="3840" width="11.42578125" style="59"/>
    <col min="3841" max="3841" width="67.7109375" style="59" customWidth="1"/>
    <col min="3842" max="3842" width="16.42578125" style="59" customWidth="1"/>
    <col min="3843" max="3843" width="18.5703125" style="59" customWidth="1"/>
    <col min="3844" max="3844" width="19.140625" style="59" customWidth="1"/>
    <col min="3845" max="3845" width="14.85546875" style="59" customWidth="1"/>
    <col min="3846" max="4096" width="11.42578125" style="59"/>
    <col min="4097" max="4097" width="67.7109375" style="59" customWidth="1"/>
    <col min="4098" max="4098" width="16.42578125" style="59" customWidth="1"/>
    <col min="4099" max="4099" width="18.5703125" style="59" customWidth="1"/>
    <col min="4100" max="4100" width="19.140625" style="59" customWidth="1"/>
    <col min="4101" max="4101" width="14.85546875" style="59" customWidth="1"/>
    <col min="4102" max="4352" width="11.42578125" style="59"/>
    <col min="4353" max="4353" width="67.7109375" style="59" customWidth="1"/>
    <col min="4354" max="4354" width="16.42578125" style="59" customWidth="1"/>
    <col min="4355" max="4355" width="18.5703125" style="59" customWidth="1"/>
    <col min="4356" max="4356" width="19.140625" style="59" customWidth="1"/>
    <col min="4357" max="4357" width="14.85546875" style="59" customWidth="1"/>
    <col min="4358" max="4608" width="11.42578125" style="59"/>
    <col min="4609" max="4609" width="67.7109375" style="59" customWidth="1"/>
    <col min="4610" max="4610" width="16.42578125" style="59" customWidth="1"/>
    <col min="4611" max="4611" width="18.5703125" style="59" customWidth="1"/>
    <col min="4612" max="4612" width="19.140625" style="59" customWidth="1"/>
    <col min="4613" max="4613" width="14.85546875" style="59" customWidth="1"/>
    <col min="4614" max="4864" width="11.42578125" style="59"/>
    <col min="4865" max="4865" width="67.7109375" style="59" customWidth="1"/>
    <col min="4866" max="4866" width="16.42578125" style="59" customWidth="1"/>
    <col min="4867" max="4867" width="18.5703125" style="59" customWidth="1"/>
    <col min="4868" max="4868" width="19.140625" style="59" customWidth="1"/>
    <col min="4869" max="4869" width="14.85546875" style="59" customWidth="1"/>
    <col min="4870" max="5120" width="11.42578125" style="59"/>
    <col min="5121" max="5121" width="67.7109375" style="59" customWidth="1"/>
    <col min="5122" max="5122" width="16.42578125" style="59" customWidth="1"/>
    <col min="5123" max="5123" width="18.5703125" style="59" customWidth="1"/>
    <col min="5124" max="5124" width="19.140625" style="59" customWidth="1"/>
    <col min="5125" max="5125" width="14.85546875" style="59" customWidth="1"/>
    <col min="5126" max="5376" width="11.42578125" style="59"/>
    <col min="5377" max="5377" width="67.7109375" style="59" customWidth="1"/>
    <col min="5378" max="5378" width="16.42578125" style="59" customWidth="1"/>
    <col min="5379" max="5379" width="18.5703125" style="59" customWidth="1"/>
    <col min="5380" max="5380" width="19.140625" style="59" customWidth="1"/>
    <col min="5381" max="5381" width="14.85546875" style="59" customWidth="1"/>
    <col min="5382" max="5632" width="11.42578125" style="59"/>
    <col min="5633" max="5633" width="67.7109375" style="59" customWidth="1"/>
    <col min="5634" max="5634" width="16.42578125" style="59" customWidth="1"/>
    <col min="5635" max="5635" width="18.5703125" style="59" customWidth="1"/>
    <col min="5636" max="5636" width="19.140625" style="59" customWidth="1"/>
    <col min="5637" max="5637" width="14.85546875" style="59" customWidth="1"/>
    <col min="5638" max="5888" width="11.42578125" style="59"/>
    <col min="5889" max="5889" width="67.7109375" style="59" customWidth="1"/>
    <col min="5890" max="5890" width="16.42578125" style="59" customWidth="1"/>
    <col min="5891" max="5891" width="18.5703125" style="59" customWidth="1"/>
    <col min="5892" max="5892" width="19.140625" style="59" customWidth="1"/>
    <col min="5893" max="5893" width="14.85546875" style="59" customWidth="1"/>
    <col min="5894" max="6144" width="11.42578125" style="59"/>
    <col min="6145" max="6145" width="67.7109375" style="59" customWidth="1"/>
    <col min="6146" max="6146" width="16.42578125" style="59" customWidth="1"/>
    <col min="6147" max="6147" width="18.5703125" style="59" customWidth="1"/>
    <col min="6148" max="6148" width="19.140625" style="59" customWidth="1"/>
    <col min="6149" max="6149" width="14.85546875" style="59" customWidth="1"/>
    <col min="6150" max="6400" width="11.42578125" style="59"/>
    <col min="6401" max="6401" width="67.7109375" style="59" customWidth="1"/>
    <col min="6402" max="6402" width="16.42578125" style="59" customWidth="1"/>
    <col min="6403" max="6403" width="18.5703125" style="59" customWidth="1"/>
    <col min="6404" max="6404" width="19.140625" style="59" customWidth="1"/>
    <col min="6405" max="6405" width="14.85546875" style="59" customWidth="1"/>
    <col min="6406" max="6656" width="11.42578125" style="59"/>
    <col min="6657" max="6657" width="67.7109375" style="59" customWidth="1"/>
    <col min="6658" max="6658" width="16.42578125" style="59" customWidth="1"/>
    <col min="6659" max="6659" width="18.5703125" style="59" customWidth="1"/>
    <col min="6660" max="6660" width="19.140625" style="59" customWidth="1"/>
    <col min="6661" max="6661" width="14.85546875" style="59" customWidth="1"/>
    <col min="6662" max="6912" width="11.42578125" style="59"/>
    <col min="6913" max="6913" width="67.7109375" style="59" customWidth="1"/>
    <col min="6914" max="6914" width="16.42578125" style="59" customWidth="1"/>
    <col min="6915" max="6915" width="18.5703125" style="59" customWidth="1"/>
    <col min="6916" max="6916" width="19.140625" style="59" customWidth="1"/>
    <col min="6917" max="6917" width="14.85546875" style="59" customWidth="1"/>
    <col min="6918" max="7168" width="11.42578125" style="59"/>
    <col min="7169" max="7169" width="67.7109375" style="59" customWidth="1"/>
    <col min="7170" max="7170" width="16.42578125" style="59" customWidth="1"/>
    <col min="7171" max="7171" width="18.5703125" style="59" customWidth="1"/>
    <col min="7172" max="7172" width="19.140625" style="59" customWidth="1"/>
    <col min="7173" max="7173" width="14.85546875" style="59" customWidth="1"/>
    <col min="7174" max="7424" width="11.42578125" style="59"/>
    <col min="7425" max="7425" width="67.7109375" style="59" customWidth="1"/>
    <col min="7426" max="7426" width="16.42578125" style="59" customWidth="1"/>
    <col min="7427" max="7427" width="18.5703125" style="59" customWidth="1"/>
    <col min="7428" max="7428" width="19.140625" style="59" customWidth="1"/>
    <col min="7429" max="7429" width="14.85546875" style="59" customWidth="1"/>
    <col min="7430" max="7680" width="11.42578125" style="59"/>
    <col min="7681" max="7681" width="67.7109375" style="59" customWidth="1"/>
    <col min="7682" max="7682" width="16.42578125" style="59" customWidth="1"/>
    <col min="7683" max="7683" width="18.5703125" style="59" customWidth="1"/>
    <col min="7684" max="7684" width="19.140625" style="59" customWidth="1"/>
    <col min="7685" max="7685" width="14.85546875" style="59" customWidth="1"/>
    <col min="7686" max="7936" width="11.42578125" style="59"/>
    <col min="7937" max="7937" width="67.7109375" style="59" customWidth="1"/>
    <col min="7938" max="7938" width="16.42578125" style="59" customWidth="1"/>
    <col min="7939" max="7939" width="18.5703125" style="59" customWidth="1"/>
    <col min="7940" max="7940" width="19.140625" style="59" customWidth="1"/>
    <col min="7941" max="7941" width="14.85546875" style="59" customWidth="1"/>
    <col min="7942" max="8192" width="11.42578125" style="59"/>
    <col min="8193" max="8193" width="67.7109375" style="59" customWidth="1"/>
    <col min="8194" max="8194" width="16.42578125" style="59" customWidth="1"/>
    <col min="8195" max="8195" width="18.5703125" style="59" customWidth="1"/>
    <col min="8196" max="8196" width="19.140625" style="59" customWidth="1"/>
    <col min="8197" max="8197" width="14.85546875" style="59" customWidth="1"/>
    <col min="8198" max="8448" width="11.42578125" style="59"/>
    <col min="8449" max="8449" width="67.7109375" style="59" customWidth="1"/>
    <col min="8450" max="8450" width="16.42578125" style="59" customWidth="1"/>
    <col min="8451" max="8451" width="18.5703125" style="59" customWidth="1"/>
    <col min="8452" max="8452" width="19.140625" style="59" customWidth="1"/>
    <col min="8453" max="8453" width="14.85546875" style="59" customWidth="1"/>
    <col min="8454" max="8704" width="11.42578125" style="59"/>
    <col min="8705" max="8705" width="67.7109375" style="59" customWidth="1"/>
    <col min="8706" max="8706" width="16.42578125" style="59" customWidth="1"/>
    <col min="8707" max="8707" width="18.5703125" style="59" customWidth="1"/>
    <col min="8708" max="8708" width="19.140625" style="59" customWidth="1"/>
    <col min="8709" max="8709" width="14.85546875" style="59" customWidth="1"/>
    <col min="8710" max="8960" width="11.42578125" style="59"/>
    <col min="8961" max="8961" width="67.7109375" style="59" customWidth="1"/>
    <col min="8962" max="8962" width="16.42578125" style="59" customWidth="1"/>
    <col min="8963" max="8963" width="18.5703125" style="59" customWidth="1"/>
    <col min="8964" max="8964" width="19.140625" style="59" customWidth="1"/>
    <col min="8965" max="8965" width="14.85546875" style="59" customWidth="1"/>
    <col min="8966" max="9216" width="11.42578125" style="59"/>
    <col min="9217" max="9217" width="67.7109375" style="59" customWidth="1"/>
    <col min="9218" max="9218" width="16.42578125" style="59" customWidth="1"/>
    <col min="9219" max="9219" width="18.5703125" style="59" customWidth="1"/>
    <col min="9220" max="9220" width="19.140625" style="59" customWidth="1"/>
    <col min="9221" max="9221" width="14.85546875" style="59" customWidth="1"/>
    <col min="9222" max="9472" width="11.42578125" style="59"/>
    <col min="9473" max="9473" width="67.7109375" style="59" customWidth="1"/>
    <col min="9474" max="9474" width="16.42578125" style="59" customWidth="1"/>
    <col min="9475" max="9475" width="18.5703125" style="59" customWidth="1"/>
    <col min="9476" max="9476" width="19.140625" style="59" customWidth="1"/>
    <col min="9477" max="9477" width="14.85546875" style="59" customWidth="1"/>
    <col min="9478" max="9728" width="11.42578125" style="59"/>
    <col min="9729" max="9729" width="67.7109375" style="59" customWidth="1"/>
    <col min="9730" max="9730" width="16.42578125" style="59" customWidth="1"/>
    <col min="9731" max="9731" width="18.5703125" style="59" customWidth="1"/>
    <col min="9732" max="9732" width="19.140625" style="59" customWidth="1"/>
    <col min="9733" max="9733" width="14.85546875" style="59" customWidth="1"/>
    <col min="9734" max="9984" width="11.42578125" style="59"/>
    <col min="9985" max="9985" width="67.7109375" style="59" customWidth="1"/>
    <col min="9986" max="9986" width="16.42578125" style="59" customWidth="1"/>
    <col min="9987" max="9987" width="18.5703125" style="59" customWidth="1"/>
    <col min="9988" max="9988" width="19.140625" style="59" customWidth="1"/>
    <col min="9989" max="9989" width="14.85546875" style="59" customWidth="1"/>
    <col min="9990" max="10240" width="11.42578125" style="59"/>
    <col min="10241" max="10241" width="67.7109375" style="59" customWidth="1"/>
    <col min="10242" max="10242" width="16.42578125" style="59" customWidth="1"/>
    <col min="10243" max="10243" width="18.5703125" style="59" customWidth="1"/>
    <col min="10244" max="10244" width="19.140625" style="59" customWidth="1"/>
    <col min="10245" max="10245" width="14.85546875" style="59" customWidth="1"/>
    <col min="10246" max="10496" width="11.42578125" style="59"/>
    <col min="10497" max="10497" width="67.7109375" style="59" customWidth="1"/>
    <col min="10498" max="10498" width="16.42578125" style="59" customWidth="1"/>
    <col min="10499" max="10499" width="18.5703125" style="59" customWidth="1"/>
    <col min="10500" max="10500" width="19.140625" style="59" customWidth="1"/>
    <col min="10501" max="10501" width="14.85546875" style="59" customWidth="1"/>
    <col min="10502" max="10752" width="11.42578125" style="59"/>
    <col min="10753" max="10753" width="67.7109375" style="59" customWidth="1"/>
    <col min="10754" max="10754" width="16.42578125" style="59" customWidth="1"/>
    <col min="10755" max="10755" width="18.5703125" style="59" customWidth="1"/>
    <col min="10756" max="10756" width="19.140625" style="59" customWidth="1"/>
    <col min="10757" max="10757" width="14.85546875" style="59" customWidth="1"/>
    <col min="10758" max="11008" width="11.42578125" style="59"/>
    <col min="11009" max="11009" width="67.7109375" style="59" customWidth="1"/>
    <col min="11010" max="11010" width="16.42578125" style="59" customWidth="1"/>
    <col min="11011" max="11011" width="18.5703125" style="59" customWidth="1"/>
    <col min="11012" max="11012" width="19.140625" style="59" customWidth="1"/>
    <col min="11013" max="11013" width="14.85546875" style="59" customWidth="1"/>
    <col min="11014" max="11264" width="11.42578125" style="59"/>
    <col min="11265" max="11265" width="67.7109375" style="59" customWidth="1"/>
    <col min="11266" max="11266" width="16.42578125" style="59" customWidth="1"/>
    <col min="11267" max="11267" width="18.5703125" style="59" customWidth="1"/>
    <col min="11268" max="11268" width="19.140625" style="59" customWidth="1"/>
    <col min="11269" max="11269" width="14.85546875" style="59" customWidth="1"/>
    <col min="11270" max="11520" width="11.42578125" style="59"/>
    <col min="11521" max="11521" width="67.7109375" style="59" customWidth="1"/>
    <col min="11522" max="11522" width="16.42578125" style="59" customWidth="1"/>
    <col min="11523" max="11523" width="18.5703125" style="59" customWidth="1"/>
    <col min="11524" max="11524" width="19.140625" style="59" customWidth="1"/>
    <col min="11525" max="11525" width="14.85546875" style="59" customWidth="1"/>
    <col min="11526" max="11776" width="11.42578125" style="59"/>
    <col min="11777" max="11777" width="67.7109375" style="59" customWidth="1"/>
    <col min="11778" max="11778" width="16.42578125" style="59" customWidth="1"/>
    <col min="11779" max="11779" width="18.5703125" style="59" customWidth="1"/>
    <col min="11780" max="11780" width="19.140625" style="59" customWidth="1"/>
    <col min="11781" max="11781" width="14.85546875" style="59" customWidth="1"/>
    <col min="11782" max="12032" width="11.42578125" style="59"/>
    <col min="12033" max="12033" width="67.7109375" style="59" customWidth="1"/>
    <col min="12034" max="12034" width="16.42578125" style="59" customWidth="1"/>
    <col min="12035" max="12035" width="18.5703125" style="59" customWidth="1"/>
    <col min="12036" max="12036" width="19.140625" style="59" customWidth="1"/>
    <col min="12037" max="12037" width="14.85546875" style="59" customWidth="1"/>
    <col min="12038" max="12288" width="11.42578125" style="59"/>
    <col min="12289" max="12289" width="67.7109375" style="59" customWidth="1"/>
    <col min="12290" max="12290" width="16.42578125" style="59" customWidth="1"/>
    <col min="12291" max="12291" width="18.5703125" style="59" customWidth="1"/>
    <col min="12292" max="12292" width="19.140625" style="59" customWidth="1"/>
    <col min="12293" max="12293" width="14.85546875" style="59" customWidth="1"/>
    <col min="12294" max="12544" width="11.42578125" style="59"/>
    <col min="12545" max="12545" width="67.7109375" style="59" customWidth="1"/>
    <col min="12546" max="12546" width="16.42578125" style="59" customWidth="1"/>
    <col min="12547" max="12547" width="18.5703125" style="59" customWidth="1"/>
    <col min="12548" max="12548" width="19.140625" style="59" customWidth="1"/>
    <col min="12549" max="12549" width="14.85546875" style="59" customWidth="1"/>
    <col min="12550" max="12800" width="11.42578125" style="59"/>
    <col min="12801" max="12801" width="67.7109375" style="59" customWidth="1"/>
    <col min="12802" max="12802" width="16.42578125" style="59" customWidth="1"/>
    <col min="12803" max="12803" width="18.5703125" style="59" customWidth="1"/>
    <col min="12804" max="12804" width="19.140625" style="59" customWidth="1"/>
    <col min="12805" max="12805" width="14.85546875" style="59" customWidth="1"/>
    <col min="12806" max="13056" width="11.42578125" style="59"/>
    <col min="13057" max="13057" width="67.7109375" style="59" customWidth="1"/>
    <col min="13058" max="13058" width="16.42578125" style="59" customWidth="1"/>
    <col min="13059" max="13059" width="18.5703125" style="59" customWidth="1"/>
    <col min="13060" max="13060" width="19.140625" style="59" customWidth="1"/>
    <col min="13061" max="13061" width="14.85546875" style="59" customWidth="1"/>
    <col min="13062" max="13312" width="11.42578125" style="59"/>
    <col min="13313" max="13313" width="67.7109375" style="59" customWidth="1"/>
    <col min="13314" max="13314" width="16.42578125" style="59" customWidth="1"/>
    <col min="13315" max="13315" width="18.5703125" style="59" customWidth="1"/>
    <col min="13316" max="13316" width="19.140625" style="59" customWidth="1"/>
    <col min="13317" max="13317" width="14.85546875" style="59" customWidth="1"/>
    <col min="13318" max="13568" width="11.42578125" style="59"/>
    <col min="13569" max="13569" width="67.7109375" style="59" customWidth="1"/>
    <col min="13570" max="13570" width="16.42578125" style="59" customWidth="1"/>
    <col min="13571" max="13571" width="18.5703125" style="59" customWidth="1"/>
    <col min="13572" max="13572" width="19.140625" style="59" customWidth="1"/>
    <col min="13573" max="13573" width="14.85546875" style="59" customWidth="1"/>
    <col min="13574" max="13824" width="11.42578125" style="59"/>
    <col min="13825" max="13825" width="67.7109375" style="59" customWidth="1"/>
    <col min="13826" max="13826" width="16.42578125" style="59" customWidth="1"/>
    <col min="13827" max="13827" width="18.5703125" style="59" customWidth="1"/>
    <col min="13828" max="13828" width="19.140625" style="59" customWidth="1"/>
    <col min="13829" max="13829" width="14.85546875" style="59" customWidth="1"/>
    <col min="13830" max="14080" width="11.42578125" style="59"/>
    <col min="14081" max="14081" width="67.7109375" style="59" customWidth="1"/>
    <col min="14082" max="14082" width="16.42578125" style="59" customWidth="1"/>
    <col min="14083" max="14083" width="18.5703125" style="59" customWidth="1"/>
    <col min="14084" max="14084" width="19.140625" style="59" customWidth="1"/>
    <col min="14085" max="14085" width="14.85546875" style="59" customWidth="1"/>
    <col min="14086" max="14336" width="11.42578125" style="59"/>
    <col min="14337" max="14337" width="67.7109375" style="59" customWidth="1"/>
    <col min="14338" max="14338" width="16.42578125" style="59" customWidth="1"/>
    <col min="14339" max="14339" width="18.5703125" style="59" customWidth="1"/>
    <col min="14340" max="14340" width="19.140625" style="59" customWidth="1"/>
    <col min="14341" max="14341" width="14.85546875" style="59" customWidth="1"/>
    <col min="14342" max="14592" width="11.42578125" style="59"/>
    <col min="14593" max="14593" width="67.7109375" style="59" customWidth="1"/>
    <col min="14594" max="14594" width="16.42578125" style="59" customWidth="1"/>
    <col min="14595" max="14595" width="18.5703125" style="59" customWidth="1"/>
    <col min="14596" max="14596" width="19.140625" style="59" customWidth="1"/>
    <col min="14597" max="14597" width="14.85546875" style="59" customWidth="1"/>
    <col min="14598" max="14848" width="11.42578125" style="59"/>
    <col min="14849" max="14849" width="67.7109375" style="59" customWidth="1"/>
    <col min="14850" max="14850" width="16.42578125" style="59" customWidth="1"/>
    <col min="14851" max="14851" width="18.5703125" style="59" customWidth="1"/>
    <col min="14852" max="14852" width="19.140625" style="59" customWidth="1"/>
    <col min="14853" max="14853" width="14.85546875" style="59" customWidth="1"/>
    <col min="14854" max="15104" width="11.42578125" style="59"/>
    <col min="15105" max="15105" width="67.7109375" style="59" customWidth="1"/>
    <col min="15106" max="15106" width="16.42578125" style="59" customWidth="1"/>
    <col min="15107" max="15107" width="18.5703125" style="59" customWidth="1"/>
    <col min="15108" max="15108" width="19.140625" style="59" customWidth="1"/>
    <col min="15109" max="15109" width="14.85546875" style="59" customWidth="1"/>
    <col min="15110" max="15360" width="11.42578125" style="59"/>
    <col min="15361" max="15361" width="67.7109375" style="59" customWidth="1"/>
    <col min="15362" max="15362" width="16.42578125" style="59" customWidth="1"/>
    <col min="15363" max="15363" width="18.5703125" style="59" customWidth="1"/>
    <col min="15364" max="15364" width="19.140625" style="59" customWidth="1"/>
    <col min="15365" max="15365" width="14.85546875" style="59" customWidth="1"/>
    <col min="15366" max="15616" width="11.42578125" style="59"/>
    <col min="15617" max="15617" width="67.7109375" style="59" customWidth="1"/>
    <col min="15618" max="15618" width="16.42578125" style="59" customWidth="1"/>
    <col min="15619" max="15619" width="18.5703125" style="59" customWidth="1"/>
    <col min="15620" max="15620" width="19.140625" style="59" customWidth="1"/>
    <col min="15621" max="15621" width="14.85546875" style="59" customWidth="1"/>
    <col min="15622" max="15872" width="11.42578125" style="59"/>
    <col min="15873" max="15873" width="67.7109375" style="59" customWidth="1"/>
    <col min="15874" max="15874" width="16.42578125" style="59" customWidth="1"/>
    <col min="15875" max="15875" width="18.5703125" style="59" customWidth="1"/>
    <col min="15876" max="15876" width="19.140625" style="59" customWidth="1"/>
    <col min="15877" max="15877" width="14.85546875" style="59" customWidth="1"/>
    <col min="15878" max="16128" width="11.42578125" style="59"/>
    <col min="16129" max="16129" width="67.7109375" style="59" customWidth="1"/>
    <col min="16130" max="16130" width="16.42578125" style="59" customWidth="1"/>
    <col min="16131" max="16131" width="18.5703125" style="59" customWidth="1"/>
    <col min="16132" max="16132" width="19.140625" style="59" customWidth="1"/>
    <col min="16133" max="16133" width="14.85546875" style="59" customWidth="1"/>
    <col min="16134" max="16384" width="11.42578125" style="59"/>
  </cols>
  <sheetData>
    <row r="1" spans="1:6" ht="4.5" customHeight="1">
      <c r="A1" s="1"/>
      <c r="B1" s="2"/>
      <c r="C1" s="2"/>
      <c r="D1" s="2"/>
      <c r="E1" s="3"/>
    </row>
    <row r="2" spans="1:6">
      <c r="A2" s="1" t="s">
        <v>0</v>
      </c>
      <c r="B2" s="2"/>
      <c r="C2" s="2"/>
      <c r="D2" s="2"/>
      <c r="E2" s="2"/>
      <c r="F2" s="5"/>
    </row>
    <row r="3" spans="1:6" ht="14.25" customHeight="1">
      <c r="A3" s="1" t="s">
        <v>340</v>
      </c>
      <c r="B3" s="2"/>
      <c r="C3" s="2"/>
      <c r="D3" s="2"/>
      <c r="E3" s="2"/>
    </row>
    <row r="4" spans="1:6">
      <c r="A4" s="6"/>
      <c r="B4" s="7"/>
      <c r="C4" s="8"/>
      <c r="D4" s="8"/>
      <c r="E4" s="9"/>
    </row>
    <row r="5" spans="1:6">
      <c r="A5" s="10" t="s">
        <v>1</v>
      </c>
      <c r="B5" s="11" t="s">
        <v>2</v>
      </c>
      <c r="C5" s="12"/>
      <c r="D5" s="13"/>
    </row>
    <row r="6" spans="1:6">
      <c r="A6" s="10"/>
      <c r="B6" s="14"/>
      <c r="C6" s="15"/>
      <c r="D6" s="9"/>
    </row>
    <row r="7" spans="1:6">
      <c r="A7" s="16" t="s">
        <v>3</v>
      </c>
      <c r="B7" s="16"/>
      <c r="C7" s="16"/>
      <c r="D7" s="16"/>
      <c r="E7" s="16"/>
    </row>
    <row r="8" spans="1:6">
      <c r="A8" s="17"/>
      <c r="B8" s="18"/>
      <c r="C8" s="19"/>
      <c r="D8" s="20"/>
    </row>
    <row r="9" spans="1:6">
      <c r="A9" s="21" t="s">
        <v>4</v>
      </c>
      <c r="B9" s="22"/>
      <c r="C9" s="8"/>
      <c r="D9" s="8"/>
    </row>
    <row r="10" spans="1:6">
      <c r="A10" s="23" t="s">
        <v>5</v>
      </c>
      <c r="B10" s="24"/>
      <c r="C10" s="8"/>
      <c r="D10" s="8"/>
    </row>
    <row r="11" spans="1:6">
      <c r="A11" s="4"/>
      <c r="B11" s="24"/>
      <c r="C11" s="4"/>
      <c r="D11" s="4"/>
    </row>
    <row r="12" spans="1:6">
      <c r="A12" s="25" t="s">
        <v>6</v>
      </c>
      <c r="B12" s="9"/>
      <c r="C12" s="9"/>
      <c r="D12" s="9"/>
    </row>
    <row r="13" spans="1:6">
      <c r="A13" s="26"/>
      <c r="B13" s="20"/>
      <c r="C13" s="20"/>
      <c r="D13" s="20"/>
      <c r="E13" s="9"/>
    </row>
    <row r="14" spans="1:6" ht="20.25" customHeight="1">
      <c r="A14" s="27" t="s">
        <v>7</v>
      </c>
      <c r="B14" s="28" t="s">
        <v>8</v>
      </c>
      <c r="C14" s="29" t="s">
        <v>9</v>
      </c>
      <c r="D14" s="29" t="s">
        <v>10</v>
      </c>
      <c r="E14" s="9"/>
    </row>
    <row r="15" spans="1:6">
      <c r="A15" s="30" t="s">
        <v>11</v>
      </c>
      <c r="B15" s="31"/>
      <c r="C15" s="32">
        <v>0</v>
      </c>
      <c r="D15" s="33">
        <v>0</v>
      </c>
      <c r="E15" s="9"/>
    </row>
    <row r="16" spans="1:6">
      <c r="A16" s="34"/>
      <c r="B16" s="35"/>
      <c r="C16" s="36">
        <v>0</v>
      </c>
      <c r="D16" s="37">
        <v>0</v>
      </c>
      <c r="E16" s="38"/>
    </row>
    <row r="17" spans="1:5">
      <c r="A17" s="34" t="s">
        <v>12</v>
      </c>
      <c r="B17" s="35"/>
      <c r="C17" s="36">
        <v>0</v>
      </c>
      <c r="D17" s="37">
        <v>0</v>
      </c>
      <c r="E17" s="38"/>
    </row>
    <row r="18" spans="1:5">
      <c r="A18" s="39" t="s">
        <v>13</v>
      </c>
      <c r="B18" s="40">
        <v>15892593.300000001</v>
      </c>
      <c r="C18" s="41">
        <v>0</v>
      </c>
      <c r="D18" s="37">
        <v>0</v>
      </c>
      <c r="E18" s="9"/>
    </row>
    <row r="19" spans="1:5">
      <c r="A19" s="39" t="s">
        <v>14</v>
      </c>
      <c r="B19" s="40">
        <v>1606585.81</v>
      </c>
      <c r="C19" s="41">
        <v>0</v>
      </c>
      <c r="D19" s="37">
        <v>0</v>
      </c>
      <c r="E19" s="9"/>
    </row>
    <row r="20" spans="1:5">
      <c r="A20" s="42"/>
      <c r="B20" s="43"/>
      <c r="C20" s="44">
        <v>0</v>
      </c>
      <c r="D20" s="37">
        <v>0</v>
      </c>
      <c r="E20" s="9"/>
    </row>
    <row r="21" spans="1:5">
      <c r="A21" s="45" t="s">
        <v>15</v>
      </c>
      <c r="B21" s="46"/>
      <c r="C21" s="47">
        <v>0</v>
      </c>
      <c r="D21" s="48">
        <v>0</v>
      </c>
      <c r="E21" s="9"/>
    </row>
    <row r="22" spans="1:5">
      <c r="A22" s="26"/>
      <c r="B22" s="49">
        <f>SUM(B15:B21)</f>
        <v>17499179.109999999</v>
      </c>
      <c r="C22" s="29"/>
      <c r="D22" s="50">
        <f>SUM(D15:D21)</f>
        <v>0</v>
      </c>
    </row>
    <row r="23" spans="1:5">
      <c r="A23" s="26"/>
      <c r="B23" s="20"/>
      <c r="C23" s="20"/>
      <c r="D23" s="20"/>
    </row>
    <row r="24" spans="1:5">
      <c r="A24" s="26"/>
      <c r="B24" s="20"/>
      <c r="C24" s="20"/>
      <c r="D24" s="20"/>
    </row>
    <row r="25" spans="1:5">
      <c r="A25" s="51" t="s">
        <v>16</v>
      </c>
      <c r="B25" s="52"/>
      <c r="C25" s="20"/>
      <c r="D25" s="20"/>
    </row>
    <row r="27" spans="1:5" ht="18.75" customHeight="1">
      <c r="A27" s="27" t="s">
        <v>17</v>
      </c>
      <c r="B27" s="29" t="s">
        <v>8</v>
      </c>
      <c r="C27" s="29" t="s">
        <v>18</v>
      </c>
      <c r="D27" s="29" t="s">
        <v>19</v>
      </c>
    </row>
    <row r="28" spans="1:5">
      <c r="A28" s="53" t="s">
        <v>20</v>
      </c>
      <c r="B28" s="54"/>
      <c r="C28" s="54"/>
      <c r="D28" s="54"/>
    </row>
    <row r="29" spans="1:5">
      <c r="A29" s="55" t="s">
        <v>21</v>
      </c>
      <c r="B29" s="40">
        <v>302490</v>
      </c>
      <c r="C29" s="40">
        <v>3770</v>
      </c>
      <c r="D29" s="40">
        <v>57840</v>
      </c>
    </row>
    <row r="30" spans="1:5">
      <c r="A30" s="56"/>
      <c r="B30" s="54"/>
      <c r="C30" s="54"/>
      <c r="D30" s="54"/>
    </row>
    <row r="31" spans="1:5" ht="14.25" customHeight="1">
      <c r="A31" s="56" t="s">
        <v>22</v>
      </c>
      <c r="B31" s="54"/>
      <c r="C31" s="54"/>
      <c r="D31" s="54"/>
    </row>
    <row r="32" spans="1:5" ht="14.25" customHeight="1">
      <c r="A32" s="57"/>
      <c r="B32" s="58"/>
      <c r="C32" s="58"/>
      <c r="D32" s="58"/>
    </row>
    <row r="33" spans="1:5" ht="14.25" customHeight="1">
      <c r="B33" s="60">
        <f>SUM(B28:B32)</f>
        <v>302490</v>
      </c>
      <c r="C33" s="60">
        <f>SUM(C28:C32)</f>
        <v>3770</v>
      </c>
      <c r="D33" s="60">
        <f>SUM(D28:D32)</f>
        <v>57840</v>
      </c>
    </row>
    <row r="34" spans="1:5" ht="14.25" customHeight="1">
      <c r="B34" s="61"/>
      <c r="C34" s="61"/>
      <c r="D34" s="61"/>
    </row>
    <row r="35" spans="1:5" ht="14.25" customHeight="1"/>
    <row r="36" spans="1:5" ht="23.25" customHeight="1">
      <c r="A36" s="27" t="s">
        <v>23</v>
      </c>
      <c r="B36" s="28" t="s">
        <v>8</v>
      </c>
      <c r="C36" s="29" t="s">
        <v>24</v>
      </c>
      <c r="D36" s="29" t="s">
        <v>25</v>
      </c>
    </row>
    <row r="37" spans="1:5" ht="14.25" customHeight="1">
      <c r="A37" s="34" t="s">
        <v>26</v>
      </c>
      <c r="B37" s="62">
        <v>0</v>
      </c>
      <c r="C37" s="62">
        <v>0</v>
      </c>
      <c r="D37" s="62">
        <v>0</v>
      </c>
    </row>
    <row r="38" spans="1:5" ht="14.25" customHeight="1">
      <c r="A38" s="56"/>
      <c r="B38" s="54"/>
      <c r="C38" s="54"/>
      <c r="D38" s="54"/>
    </row>
    <row r="39" spans="1:5" ht="14.25" customHeight="1">
      <c r="A39" s="34" t="s">
        <v>27</v>
      </c>
      <c r="B39" s="63">
        <v>0</v>
      </c>
      <c r="C39" s="63">
        <v>0</v>
      </c>
      <c r="D39" s="63">
        <v>0</v>
      </c>
      <c r="E39" s="64"/>
    </row>
    <row r="40" spans="1:5" ht="14.25" customHeight="1">
      <c r="A40" s="57"/>
      <c r="B40" s="58"/>
      <c r="C40" s="58"/>
      <c r="D40" s="58"/>
    </row>
    <row r="41" spans="1:5" ht="14.25" customHeight="1">
      <c r="B41" s="50">
        <f>SUM(B36:B40)</f>
        <v>0</v>
      </c>
      <c r="C41" s="50">
        <f>SUM(C36:C40)</f>
        <v>0</v>
      </c>
      <c r="D41" s="50">
        <f>SUM(D36:D40)</f>
        <v>0</v>
      </c>
    </row>
    <row r="42" spans="1:5" ht="14.25" customHeight="1"/>
    <row r="43" spans="1:5" ht="14.25" customHeight="1">
      <c r="A43" s="51" t="s">
        <v>28</v>
      </c>
    </row>
    <row r="44" spans="1:5" ht="14.25" customHeight="1">
      <c r="A44" s="65"/>
    </row>
    <row r="45" spans="1:5" ht="24" customHeight="1">
      <c r="A45" s="27" t="s">
        <v>29</v>
      </c>
      <c r="B45" s="29" t="s">
        <v>8</v>
      </c>
      <c r="C45" s="29" t="s">
        <v>30</v>
      </c>
    </row>
    <row r="46" spans="1:5" ht="14.25" customHeight="1">
      <c r="A46" s="53" t="s">
        <v>31</v>
      </c>
      <c r="B46" s="63">
        <v>0</v>
      </c>
      <c r="C46" s="66">
        <v>0</v>
      </c>
    </row>
    <row r="47" spans="1:5" ht="14.25" customHeight="1">
      <c r="A47" s="56"/>
      <c r="B47" s="37"/>
      <c r="C47" s="67">
        <v>0</v>
      </c>
    </row>
    <row r="48" spans="1:5" ht="14.25" customHeight="1">
      <c r="A48" s="56" t="s">
        <v>32</v>
      </c>
      <c r="B48" s="63">
        <v>0</v>
      </c>
      <c r="C48" s="68">
        <v>0</v>
      </c>
    </row>
    <row r="49" spans="1:5" ht="14.25" customHeight="1">
      <c r="A49" s="57"/>
      <c r="B49" s="48"/>
      <c r="C49" s="69">
        <v>0</v>
      </c>
    </row>
    <row r="50" spans="1:5" ht="14.25" customHeight="1">
      <c r="A50" s="70"/>
      <c r="B50" s="50">
        <f>SUM(B45:B49)</f>
        <v>0</v>
      </c>
      <c r="C50" s="71">
        <f>SUM(C45:C49)</f>
        <v>0</v>
      </c>
    </row>
    <row r="51" spans="1:5" ht="14.25" customHeight="1">
      <c r="A51" s="70"/>
      <c r="B51" s="72"/>
      <c r="C51" s="72"/>
    </row>
    <row r="52" spans="1:5" ht="14.25" customHeight="1">
      <c r="A52" s="51" t="s">
        <v>33</v>
      </c>
    </row>
    <row r="53" spans="1:5" ht="14.25" customHeight="1">
      <c r="A53" s="65"/>
    </row>
    <row r="54" spans="1:5" ht="27.75" customHeight="1">
      <c r="A54" s="73" t="s">
        <v>34</v>
      </c>
      <c r="B54" s="74" t="s">
        <v>8</v>
      </c>
      <c r="C54" s="74" t="s">
        <v>9</v>
      </c>
      <c r="D54" s="74" t="s">
        <v>35</v>
      </c>
      <c r="E54" s="75" t="s">
        <v>36</v>
      </c>
    </row>
    <row r="55" spans="1:5" ht="14.25" customHeight="1">
      <c r="A55" s="76" t="s">
        <v>37</v>
      </c>
      <c r="B55" s="77">
        <v>0</v>
      </c>
      <c r="C55" s="33">
        <v>0</v>
      </c>
      <c r="D55" s="33">
        <v>0</v>
      </c>
      <c r="E55" s="78">
        <v>0</v>
      </c>
    </row>
    <row r="56" spans="1:5" ht="14.25" customHeight="1">
      <c r="A56" s="76"/>
      <c r="B56" s="37"/>
      <c r="C56" s="37">
        <v>0</v>
      </c>
      <c r="D56" s="37">
        <v>0</v>
      </c>
      <c r="E56" s="79">
        <v>0</v>
      </c>
    </row>
    <row r="57" spans="1:5" ht="14.25" customHeight="1">
      <c r="A57" s="76"/>
      <c r="B57" s="37"/>
      <c r="C57" s="37">
        <v>0</v>
      </c>
      <c r="D57" s="37">
        <v>0</v>
      </c>
      <c r="E57" s="79">
        <v>0</v>
      </c>
    </row>
    <row r="58" spans="1:5" ht="14.25" customHeight="1">
      <c r="A58" s="80"/>
      <c r="B58" s="81"/>
      <c r="C58" s="81">
        <v>0</v>
      </c>
      <c r="D58" s="81">
        <v>0</v>
      </c>
      <c r="E58" s="82">
        <v>0</v>
      </c>
    </row>
    <row r="59" spans="1:5" ht="15" customHeight="1">
      <c r="A59" s="70"/>
      <c r="B59" s="83">
        <f>SUM(B54:B58)</f>
        <v>0</v>
      </c>
      <c r="C59" s="84">
        <v>0</v>
      </c>
      <c r="D59" s="84">
        <v>0</v>
      </c>
      <c r="E59" s="84">
        <v>0</v>
      </c>
    </row>
    <row r="60" spans="1:5">
      <c r="A60" s="70"/>
      <c r="B60" s="85"/>
      <c r="C60" s="85"/>
      <c r="D60" s="85"/>
      <c r="E60" s="86"/>
    </row>
    <row r="61" spans="1:5">
      <c r="A61" s="70"/>
      <c r="B61" s="85"/>
      <c r="C61" s="85"/>
      <c r="D61" s="85"/>
      <c r="E61" s="86"/>
    </row>
    <row r="62" spans="1:5" ht="26.25" customHeight="1">
      <c r="A62" s="73" t="s">
        <v>38</v>
      </c>
      <c r="B62" s="74" t="s">
        <v>8</v>
      </c>
      <c r="C62" s="74" t="s">
        <v>9</v>
      </c>
      <c r="D62" s="75" t="s">
        <v>39</v>
      </c>
      <c r="E62" s="86"/>
    </row>
    <row r="63" spans="1:5">
      <c r="A63" s="87" t="s">
        <v>40</v>
      </c>
      <c r="B63" s="77">
        <v>0</v>
      </c>
      <c r="C63" s="37">
        <v>0</v>
      </c>
      <c r="D63" s="67">
        <v>0</v>
      </c>
      <c r="E63" s="86"/>
    </row>
    <row r="64" spans="1:5">
      <c r="A64" s="88"/>
      <c r="B64" s="81"/>
      <c r="C64" s="81">
        <v>0</v>
      </c>
      <c r="D64" s="89">
        <v>0</v>
      </c>
      <c r="E64" s="86"/>
    </row>
    <row r="65" spans="1:5" ht="16.5" customHeight="1">
      <c r="A65" s="57"/>
      <c r="B65" s="83">
        <f>SUM(B63:B64)</f>
        <v>0</v>
      </c>
      <c r="C65" s="90"/>
      <c r="D65" s="90"/>
      <c r="E65" s="86"/>
    </row>
    <row r="66" spans="1:5">
      <c r="A66" s="70"/>
      <c r="B66" s="85"/>
      <c r="C66" s="85"/>
      <c r="D66" s="85"/>
      <c r="E66" s="86"/>
    </row>
    <row r="67" spans="1:5">
      <c r="A67" s="51" t="s">
        <v>41</v>
      </c>
    </row>
    <row r="69" spans="1:5">
      <c r="A69" s="65"/>
    </row>
    <row r="70" spans="1:5" ht="24" customHeight="1">
      <c r="A70" s="91" t="s">
        <v>42</v>
      </c>
      <c r="B70" s="74" t="s">
        <v>43</v>
      </c>
      <c r="C70" s="74" t="s">
        <v>44</v>
      </c>
      <c r="D70" s="75" t="s">
        <v>45</v>
      </c>
    </row>
    <row r="71" spans="1:5">
      <c r="A71" s="92" t="s">
        <v>46</v>
      </c>
      <c r="B71" s="93">
        <f>SUM(B72:B74)</f>
        <v>38053482.909999996</v>
      </c>
      <c r="C71" s="93">
        <f>SUM(C72:C74)</f>
        <v>38053482.909999996</v>
      </c>
      <c r="D71" s="94">
        <f>SUM(D72:D74)</f>
        <v>0</v>
      </c>
    </row>
    <row r="72" spans="1:5">
      <c r="A72" s="95" t="s">
        <v>47</v>
      </c>
      <c r="B72" s="96">
        <v>1485312</v>
      </c>
      <c r="C72" s="96">
        <v>1485312</v>
      </c>
      <c r="D72" s="97">
        <f>+C72-B72</f>
        <v>0</v>
      </c>
    </row>
    <row r="73" spans="1:5">
      <c r="A73" s="95" t="s">
        <v>48</v>
      </c>
      <c r="B73" s="96">
        <v>35957025.859999999</v>
      </c>
      <c r="C73" s="96">
        <v>35957025.859999999</v>
      </c>
      <c r="D73" s="97">
        <f>+C73-B73</f>
        <v>0</v>
      </c>
    </row>
    <row r="74" spans="1:5">
      <c r="A74" s="95" t="s">
        <v>49</v>
      </c>
      <c r="B74" s="96">
        <v>611145.05000000005</v>
      </c>
      <c r="C74" s="96">
        <v>611145.05000000005</v>
      </c>
      <c r="D74" s="97">
        <f>+C74-B74</f>
        <v>0</v>
      </c>
    </row>
    <row r="75" spans="1:5">
      <c r="A75" s="98"/>
      <c r="B75" s="99"/>
      <c r="C75" s="100"/>
      <c r="D75" s="101"/>
    </row>
    <row r="76" spans="1:5">
      <c r="A76" s="98" t="s">
        <v>50</v>
      </c>
      <c r="B76" s="102">
        <f>SUM(B77:B100)</f>
        <v>111972097.89</v>
      </c>
      <c r="C76" s="102">
        <f>SUM(C77:C100)</f>
        <v>131836135.81999999</v>
      </c>
      <c r="D76" s="103">
        <f>SUM(D77:D121)</f>
        <v>19864037.93</v>
      </c>
    </row>
    <row r="77" spans="1:5">
      <c r="A77" s="95" t="s">
        <v>51</v>
      </c>
      <c r="B77" s="96">
        <v>64620.44</v>
      </c>
      <c r="C77" s="96">
        <v>209571.64</v>
      </c>
      <c r="D77" s="97">
        <f t="shared" ref="D77:D100" si="0">+C77-B77</f>
        <v>144951.20000000001</v>
      </c>
      <c r="E77" s="24"/>
    </row>
    <row r="78" spans="1:5">
      <c r="A78" s="95" t="s">
        <v>52</v>
      </c>
      <c r="B78" s="96">
        <v>1241435.93</v>
      </c>
      <c r="C78" s="96">
        <v>1241435.93</v>
      </c>
      <c r="D78" s="97">
        <f t="shared" si="0"/>
        <v>0</v>
      </c>
      <c r="E78" s="24"/>
    </row>
    <row r="79" spans="1:5">
      <c r="A79" s="95" t="s">
        <v>53</v>
      </c>
      <c r="B79" s="96">
        <v>4267.24</v>
      </c>
      <c r="C79" s="96">
        <v>4267.24</v>
      </c>
      <c r="D79" s="97">
        <f t="shared" si="0"/>
        <v>0</v>
      </c>
      <c r="E79" s="24"/>
    </row>
    <row r="80" spans="1:5">
      <c r="A80" s="95" t="s">
        <v>54</v>
      </c>
      <c r="B80" s="96">
        <v>3080102.82</v>
      </c>
      <c r="C80" s="96">
        <v>9238422.8000000007</v>
      </c>
      <c r="D80" s="97">
        <f t="shared" si="0"/>
        <v>6158319.9800000004</v>
      </c>
      <c r="E80" s="24"/>
    </row>
    <row r="81" spans="1:5">
      <c r="A81" s="95" t="s">
        <v>55</v>
      </c>
      <c r="B81" s="96">
        <v>6195931.1100000003</v>
      </c>
      <c r="C81" s="96">
        <v>6195931.1100000003</v>
      </c>
      <c r="D81" s="97">
        <f t="shared" si="0"/>
        <v>0</v>
      </c>
      <c r="E81" s="24"/>
    </row>
    <row r="82" spans="1:5">
      <c r="A82" s="95" t="s">
        <v>56</v>
      </c>
      <c r="B82" s="96">
        <v>250352.55</v>
      </c>
      <c r="C82" s="96">
        <v>280884.84999999998</v>
      </c>
      <c r="D82" s="97">
        <f t="shared" si="0"/>
        <v>30532.299999999988</v>
      </c>
      <c r="E82" s="24"/>
    </row>
    <row r="83" spans="1:5">
      <c r="A83" s="95" t="s">
        <v>57</v>
      </c>
      <c r="B83" s="96">
        <v>2180330.66</v>
      </c>
      <c r="C83" s="96">
        <v>2180330.66</v>
      </c>
      <c r="D83" s="97">
        <f t="shared" si="0"/>
        <v>0</v>
      </c>
      <c r="E83" s="24"/>
    </row>
    <row r="84" spans="1:5">
      <c r="A84" s="95" t="s">
        <v>58</v>
      </c>
      <c r="B84" s="96">
        <v>726883.33</v>
      </c>
      <c r="C84" s="96">
        <v>748433.33</v>
      </c>
      <c r="D84" s="97">
        <f t="shared" si="0"/>
        <v>21550</v>
      </c>
      <c r="E84" s="24"/>
    </row>
    <row r="85" spans="1:5">
      <c r="A85" s="95" t="s">
        <v>59</v>
      </c>
      <c r="B85" s="96">
        <v>827900.28</v>
      </c>
      <c r="C85" s="96">
        <v>827900.28</v>
      </c>
      <c r="D85" s="97">
        <f t="shared" si="0"/>
        <v>0</v>
      </c>
      <c r="E85" s="24"/>
    </row>
    <row r="86" spans="1:5">
      <c r="A86" s="95" t="s">
        <v>60</v>
      </c>
      <c r="B86" s="96">
        <v>57875</v>
      </c>
      <c r="C86" s="96">
        <v>57875</v>
      </c>
      <c r="D86" s="97">
        <f t="shared" si="0"/>
        <v>0</v>
      </c>
      <c r="E86" s="24"/>
    </row>
    <row r="87" spans="1:5">
      <c r="A87" s="95" t="s">
        <v>61</v>
      </c>
      <c r="B87" s="96">
        <v>1642775</v>
      </c>
      <c r="C87" s="96">
        <v>1642775</v>
      </c>
      <c r="D87" s="97">
        <f t="shared" si="0"/>
        <v>0</v>
      </c>
      <c r="E87" s="24"/>
    </row>
    <row r="88" spans="1:5">
      <c r="A88" s="95" t="s">
        <v>62</v>
      </c>
      <c r="B88" s="96">
        <v>4598101.97</v>
      </c>
      <c r="C88" s="96">
        <v>4598101.97</v>
      </c>
      <c r="D88" s="97">
        <f t="shared" si="0"/>
        <v>0</v>
      </c>
      <c r="E88" s="24"/>
    </row>
    <row r="89" spans="1:5">
      <c r="A89" s="95" t="s">
        <v>63</v>
      </c>
      <c r="B89" s="96">
        <v>380987.45</v>
      </c>
      <c r="C89" s="96">
        <v>380987.45</v>
      </c>
      <c r="D89" s="97">
        <f t="shared" si="0"/>
        <v>0</v>
      </c>
      <c r="E89" s="24"/>
    </row>
    <row r="90" spans="1:5">
      <c r="A90" s="95" t="s">
        <v>64</v>
      </c>
      <c r="B90" s="96">
        <v>45418</v>
      </c>
      <c r="C90" s="96">
        <v>45418</v>
      </c>
      <c r="D90" s="97">
        <f t="shared" si="0"/>
        <v>0</v>
      </c>
      <c r="E90" s="24"/>
    </row>
    <row r="91" spans="1:5">
      <c r="A91" s="95" t="s">
        <v>65</v>
      </c>
      <c r="B91" s="96">
        <v>96977.9</v>
      </c>
      <c r="C91" s="96">
        <v>96977.9</v>
      </c>
      <c r="D91" s="97">
        <f t="shared" si="0"/>
        <v>0</v>
      </c>
      <c r="E91" s="24"/>
    </row>
    <row r="92" spans="1:5">
      <c r="A92" s="95" t="s">
        <v>66</v>
      </c>
      <c r="B92" s="96">
        <v>18426216.32</v>
      </c>
      <c r="C92" s="96">
        <v>31662015.219999999</v>
      </c>
      <c r="D92" s="97">
        <f t="shared" si="0"/>
        <v>13235798.899999999</v>
      </c>
      <c r="E92" s="24"/>
    </row>
    <row r="93" spans="1:5">
      <c r="A93" s="95" t="s">
        <v>67</v>
      </c>
      <c r="B93" s="96">
        <v>66880551.420000002</v>
      </c>
      <c r="C93" s="96">
        <v>66880551.420000002</v>
      </c>
      <c r="D93" s="97">
        <f t="shared" si="0"/>
        <v>0</v>
      </c>
      <c r="E93" s="24"/>
    </row>
    <row r="94" spans="1:5">
      <c r="A94" s="95" t="s">
        <v>68</v>
      </c>
      <c r="B94" s="96">
        <v>4197631.46</v>
      </c>
      <c r="C94" s="96">
        <v>4218841.46</v>
      </c>
      <c r="D94" s="97">
        <f t="shared" si="0"/>
        <v>21210</v>
      </c>
      <c r="E94" s="24"/>
    </row>
    <row r="95" spans="1:5">
      <c r="A95" s="95" t="s">
        <v>69</v>
      </c>
      <c r="B95" s="96">
        <v>919561.5</v>
      </c>
      <c r="C95" s="96">
        <v>919561.5</v>
      </c>
      <c r="D95" s="97">
        <f t="shared" si="0"/>
        <v>0</v>
      </c>
      <c r="E95" s="24"/>
    </row>
    <row r="96" spans="1:5">
      <c r="A96" s="95" t="s">
        <v>70</v>
      </c>
      <c r="B96" s="96">
        <v>2997.84</v>
      </c>
      <c r="C96" s="96">
        <v>2997.84</v>
      </c>
      <c r="D96" s="97">
        <f t="shared" si="0"/>
        <v>0</v>
      </c>
      <c r="E96" s="24"/>
    </row>
    <row r="97" spans="1:5">
      <c r="A97" s="95" t="s">
        <v>71</v>
      </c>
      <c r="B97" s="96">
        <v>37206.26</v>
      </c>
      <c r="C97" s="96">
        <v>37206.26</v>
      </c>
      <c r="D97" s="97">
        <f t="shared" si="0"/>
        <v>0</v>
      </c>
      <c r="E97" s="24"/>
    </row>
    <row r="98" spans="1:5">
      <c r="A98" s="95" t="s">
        <v>72</v>
      </c>
      <c r="B98" s="96">
        <v>99131</v>
      </c>
      <c r="C98" s="96">
        <v>350806.55</v>
      </c>
      <c r="D98" s="97">
        <f t="shared" si="0"/>
        <v>251675.55</v>
      </c>
      <c r="E98" s="24"/>
    </row>
    <row r="99" spans="1:5">
      <c r="A99" s="95" t="s">
        <v>73</v>
      </c>
      <c r="B99" s="96">
        <v>7170</v>
      </c>
      <c r="C99" s="96">
        <v>7170</v>
      </c>
      <c r="D99" s="97">
        <f t="shared" si="0"/>
        <v>0</v>
      </c>
      <c r="E99" s="24"/>
    </row>
    <row r="100" spans="1:5">
      <c r="A100" s="95" t="s">
        <v>74</v>
      </c>
      <c r="B100" s="96">
        <v>7672.41</v>
      </c>
      <c r="C100" s="96">
        <v>7672.41</v>
      </c>
      <c r="D100" s="97">
        <f t="shared" si="0"/>
        <v>0</v>
      </c>
      <c r="E100" s="24"/>
    </row>
    <row r="101" spans="1:5" ht="15" customHeight="1">
      <c r="A101" s="98"/>
      <c r="B101" s="100"/>
      <c r="C101" s="100"/>
      <c r="D101" s="97"/>
    </row>
    <row r="102" spans="1:5">
      <c r="A102" s="98" t="s">
        <v>75</v>
      </c>
      <c r="B102" s="102">
        <f>SUM(B103:B120)</f>
        <v>-90129934.670000017</v>
      </c>
      <c r="C102" s="102">
        <f>SUM(C103:C120)</f>
        <v>-90129934.670000017</v>
      </c>
      <c r="D102" s="94">
        <f t="shared" ref="D102:D120" si="1">+C102-B102</f>
        <v>0</v>
      </c>
    </row>
    <row r="103" spans="1:5">
      <c r="A103" s="95" t="s">
        <v>76</v>
      </c>
      <c r="B103" s="96">
        <v>-18806650.260000002</v>
      </c>
      <c r="C103" s="96">
        <v>-18806650.260000002</v>
      </c>
      <c r="D103" s="97">
        <f t="shared" si="1"/>
        <v>0</v>
      </c>
    </row>
    <row r="104" spans="1:5">
      <c r="A104" s="95" t="s">
        <v>77</v>
      </c>
      <c r="B104" s="96">
        <v>-367556.12</v>
      </c>
      <c r="C104" s="96">
        <v>-367556.12</v>
      </c>
      <c r="D104" s="97">
        <f t="shared" si="1"/>
        <v>0</v>
      </c>
    </row>
    <row r="105" spans="1:5">
      <c r="A105" s="95" t="s">
        <v>78</v>
      </c>
      <c r="B105" s="96">
        <v>-2026.94</v>
      </c>
      <c r="C105" s="96">
        <v>-2026.94</v>
      </c>
      <c r="D105" s="97">
        <f t="shared" si="1"/>
        <v>0</v>
      </c>
    </row>
    <row r="106" spans="1:5">
      <c r="A106" s="95" t="s">
        <v>79</v>
      </c>
      <c r="B106" s="96">
        <v>-3836.2</v>
      </c>
      <c r="C106" s="96">
        <v>-3836.2</v>
      </c>
      <c r="D106" s="97">
        <f t="shared" si="1"/>
        <v>0</v>
      </c>
    </row>
    <row r="107" spans="1:5">
      <c r="A107" s="95" t="s">
        <v>80</v>
      </c>
      <c r="B107" s="96">
        <v>-6817607.3799999999</v>
      </c>
      <c r="C107" s="96">
        <v>-6817607.3799999999</v>
      </c>
      <c r="D107" s="97">
        <f t="shared" si="1"/>
        <v>0</v>
      </c>
    </row>
    <row r="108" spans="1:5">
      <c r="A108" s="95" t="s">
        <v>81</v>
      </c>
      <c r="B108" s="96">
        <v>-1322171.1399999999</v>
      </c>
      <c r="C108" s="96">
        <v>-1322171.1399999999</v>
      </c>
      <c r="D108" s="97">
        <f t="shared" si="1"/>
        <v>0</v>
      </c>
    </row>
    <row r="109" spans="1:5">
      <c r="A109" s="95" t="s">
        <v>82</v>
      </c>
      <c r="B109" s="96">
        <v>-282049.65000000002</v>
      </c>
      <c r="C109" s="96">
        <v>-282049.65000000002</v>
      </c>
      <c r="D109" s="97">
        <f t="shared" si="1"/>
        <v>0</v>
      </c>
    </row>
    <row r="110" spans="1:5">
      <c r="A110" s="95" t="s">
        <v>83</v>
      </c>
      <c r="B110" s="96">
        <v>-174590.36</v>
      </c>
      <c r="C110" s="96">
        <v>-174590.36</v>
      </c>
      <c r="D110" s="97">
        <f t="shared" si="1"/>
        <v>0</v>
      </c>
    </row>
    <row r="111" spans="1:5">
      <c r="A111" s="95" t="s">
        <v>84</v>
      </c>
      <c r="B111" s="96">
        <v>-30866.67</v>
      </c>
      <c r="C111" s="96">
        <v>-30866.67</v>
      </c>
      <c r="D111" s="97">
        <f t="shared" si="1"/>
        <v>0</v>
      </c>
    </row>
    <row r="112" spans="1:5">
      <c r="A112" s="95" t="s">
        <v>85</v>
      </c>
      <c r="B112" s="96">
        <v>-3999342.22</v>
      </c>
      <c r="C112" s="96">
        <v>-3999342.22</v>
      </c>
      <c r="D112" s="97">
        <f t="shared" si="1"/>
        <v>0</v>
      </c>
    </row>
    <row r="113" spans="1:4">
      <c r="A113" s="95" t="s">
        <v>86</v>
      </c>
      <c r="B113" s="96">
        <v>-341454.85</v>
      </c>
      <c r="C113" s="96">
        <v>-341454.85</v>
      </c>
      <c r="D113" s="97">
        <f t="shared" si="1"/>
        <v>0</v>
      </c>
    </row>
    <row r="114" spans="1:4">
      <c r="A114" s="95" t="s">
        <v>87</v>
      </c>
      <c r="B114" s="96">
        <v>-21952</v>
      </c>
      <c r="C114" s="96">
        <v>-21952</v>
      </c>
      <c r="D114" s="97">
        <f t="shared" si="1"/>
        <v>0</v>
      </c>
    </row>
    <row r="115" spans="1:4">
      <c r="A115" s="95" t="s">
        <v>88</v>
      </c>
      <c r="B115" s="96">
        <v>-6349.78</v>
      </c>
      <c r="C115" s="96">
        <v>-6349.78</v>
      </c>
      <c r="D115" s="97">
        <f t="shared" si="1"/>
        <v>0</v>
      </c>
    </row>
    <row r="116" spans="1:4">
      <c r="A116" s="95" t="s">
        <v>89</v>
      </c>
      <c r="B116" s="96">
        <v>-55124854.280000001</v>
      </c>
      <c r="C116" s="96">
        <v>-55124854.280000001</v>
      </c>
      <c r="D116" s="97">
        <f t="shared" si="1"/>
        <v>0</v>
      </c>
    </row>
    <row r="117" spans="1:4">
      <c r="A117" s="95" t="s">
        <v>90</v>
      </c>
      <c r="B117" s="96">
        <v>-2390056.14</v>
      </c>
      <c r="C117" s="96">
        <v>-2390056.14</v>
      </c>
      <c r="D117" s="97">
        <f t="shared" si="1"/>
        <v>0</v>
      </c>
    </row>
    <row r="118" spans="1:4">
      <c r="A118" s="95" t="s">
        <v>91</v>
      </c>
      <c r="B118" s="96">
        <v>-14374.06</v>
      </c>
      <c r="C118" s="96">
        <v>-14374.06</v>
      </c>
      <c r="D118" s="97">
        <f t="shared" si="1"/>
        <v>0</v>
      </c>
    </row>
    <row r="119" spans="1:4">
      <c r="A119" s="95" t="s">
        <v>92</v>
      </c>
      <c r="B119" s="96">
        <v>-10115.870000000001</v>
      </c>
      <c r="C119" s="96">
        <v>-10115.870000000001</v>
      </c>
      <c r="D119" s="97">
        <f t="shared" si="1"/>
        <v>0</v>
      </c>
    </row>
    <row r="120" spans="1:4">
      <c r="A120" s="95" t="s">
        <v>93</v>
      </c>
      <c r="B120" s="96">
        <v>-414080.75</v>
      </c>
      <c r="C120" s="96">
        <v>-414080.75</v>
      </c>
      <c r="D120" s="97">
        <f t="shared" si="1"/>
        <v>0</v>
      </c>
    </row>
    <row r="121" spans="1:4">
      <c r="A121" s="80"/>
      <c r="B121" s="104"/>
      <c r="C121" s="104"/>
      <c r="D121" s="105"/>
    </row>
    <row r="122" spans="1:4" ht="18" customHeight="1">
      <c r="B122" s="49">
        <f>+B102+B76+B71</f>
        <v>59895646.12999998</v>
      </c>
      <c r="C122" s="49">
        <f>+C102+C76+C71</f>
        <v>79759684.059999973</v>
      </c>
      <c r="D122" s="49">
        <f>+D102+D76+D71</f>
        <v>19864037.93</v>
      </c>
    </row>
    <row r="123" spans="1:4" ht="13.5" customHeight="1"/>
    <row r="124" spans="1:4" ht="21.75" customHeight="1">
      <c r="A124" s="73" t="s">
        <v>94</v>
      </c>
      <c r="B124" s="74" t="s">
        <v>43</v>
      </c>
      <c r="C124" s="74" t="s">
        <v>44</v>
      </c>
      <c r="D124" s="75" t="s">
        <v>45</v>
      </c>
    </row>
    <row r="125" spans="1:4">
      <c r="A125" s="106" t="s">
        <v>95</v>
      </c>
      <c r="B125" s="33"/>
      <c r="C125" s="33"/>
      <c r="D125" s="107"/>
    </row>
    <row r="126" spans="1:4">
      <c r="A126" s="87"/>
      <c r="B126" s="37"/>
      <c r="C126" s="37"/>
      <c r="D126" s="67"/>
    </row>
    <row r="127" spans="1:4">
      <c r="A127" s="87" t="s">
        <v>96</v>
      </c>
      <c r="B127" s="37"/>
      <c r="C127" s="37"/>
      <c r="D127" s="67"/>
    </row>
    <row r="128" spans="1:4">
      <c r="A128" s="87"/>
      <c r="B128" s="37"/>
      <c r="C128" s="37"/>
      <c r="D128" s="67"/>
    </row>
    <row r="129" spans="1:4" ht="25.5">
      <c r="A129" s="108" t="s">
        <v>75</v>
      </c>
      <c r="B129" s="37"/>
      <c r="C129" s="37"/>
      <c r="D129" s="67"/>
    </row>
    <row r="130" spans="1:4">
      <c r="A130" s="109" t="s">
        <v>93</v>
      </c>
      <c r="B130" s="110">
        <v>-414080.75</v>
      </c>
      <c r="C130" s="110">
        <v>-414080.75</v>
      </c>
      <c r="D130" s="97">
        <f t="shared" ref="D130" si="2">+C130-B130</f>
        <v>0</v>
      </c>
    </row>
    <row r="131" spans="1:4">
      <c r="A131" s="88"/>
      <c r="B131" s="81"/>
      <c r="C131" s="81"/>
      <c r="D131" s="89"/>
    </row>
    <row r="132" spans="1:4" ht="16.5" customHeight="1">
      <c r="B132" s="49">
        <f>SUM(B129:B131)</f>
        <v>-414080.75</v>
      </c>
      <c r="C132" s="49">
        <f>SUM(C129:C131)</f>
        <v>-414080.75</v>
      </c>
      <c r="D132" s="375">
        <f>SUM(D129:D131)</f>
        <v>0</v>
      </c>
    </row>
    <row r="134" spans="1:4" ht="27" customHeight="1">
      <c r="A134" s="73" t="s">
        <v>97</v>
      </c>
      <c r="B134" s="75" t="s">
        <v>8</v>
      </c>
    </row>
    <row r="135" spans="1:4" ht="25.5">
      <c r="A135" s="112" t="s">
        <v>98</v>
      </c>
      <c r="B135" s="113">
        <v>0</v>
      </c>
    </row>
    <row r="136" spans="1:4">
      <c r="A136" s="87"/>
      <c r="B136" s="67"/>
    </row>
    <row r="137" spans="1:4">
      <c r="A137" s="88"/>
      <c r="B137" s="89"/>
    </row>
    <row r="138" spans="1:4" ht="15" customHeight="1">
      <c r="B138" s="114">
        <f>SUM(B135:B137)</f>
        <v>0</v>
      </c>
    </row>
    <row r="140" spans="1:4" ht="22.5" customHeight="1">
      <c r="A140" s="115" t="s">
        <v>99</v>
      </c>
      <c r="B140" s="116" t="s">
        <v>8</v>
      </c>
      <c r="C140" s="117" t="s">
        <v>100</v>
      </c>
    </row>
    <row r="141" spans="1:4">
      <c r="A141" s="106">
        <v>1190</v>
      </c>
      <c r="B141" s="96">
        <f>+B143</f>
        <v>0</v>
      </c>
      <c r="C141" s="118"/>
    </row>
    <row r="142" spans="1:4">
      <c r="A142" s="87"/>
      <c r="B142" s="119"/>
      <c r="C142" s="120"/>
    </row>
    <row r="143" spans="1:4">
      <c r="A143" s="121" t="s">
        <v>101</v>
      </c>
      <c r="B143" s="96">
        <v>0</v>
      </c>
      <c r="C143" s="122"/>
    </row>
    <row r="144" spans="1:4">
      <c r="A144" s="123"/>
      <c r="B144" s="124"/>
      <c r="C144" s="125"/>
    </row>
    <row r="145" spans="1:6" ht="14.25" customHeight="1">
      <c r="B145" s="111">
        <f>SUM(B144:B144)</f>
        <v>0</v>
      </c>
      <c r="C145" s="111"/>
    </row>
    <row r="147" spans="1:6">
      <c r="A147" s="126" t="s">
        <v>102</v>
      </c>
    </row>
    <row r="148" spans="1:6">
      <c r="E148" s="127"/>
    </row>
    <row r="149" spans="1:6" ht="20.25" customHeight="1">
      <c r="A149" s="115" t="s">
        <v>103</v>
      </c>
      <c r="B149" s="128" t="s">
        <v>8</v>
      </c>
      <c r="C149" s="129" t="s">
        <v>24</v>
      </c>
      <c r="D149" s="130" t="s">
        <v>25</v>
      </c>
      <c r="E149" s="127"/>
    </row>
    <row r="150" spans="1:6">
      <c r="A150" s="92" t="s">
        <v>104</v>
      </c>
      <c r="B150" s="131">
        <f>SUM(B151:B171)</f>
        <v>-469326.96</v>
      </c>
      <c r="C150" s="132">
        <f>SUM(C156:C171)</f>
        <v>0</v>
      </c>
      <c r="D150" s="132">
        <f>SUM(D156:D171)</f>
        <v>0</v>
      </c>
      <c r="E150" s="127"/>
    </row>
    <row r="151" spans="1:6">
      <c r="A151" s="133" t="s">
        <v>105</v>
      </c>
      <c r="B151" s="134">
        <v>0</v>
      </c>
      <c r="C151" s="135">
        <v>0</v>
      </c>
      <c r="D151" s="136">
        <v>0</v>
      </c>
      <c r="E151" s="127"/>
    </row>
    <row r="152" spans="1:6">
      <c r="A152" s="133" t="s">
        <v>106</v>
      </c>
      <c r="B152" s="134">
        <v>-1677.81</v>
      </c>
      <c r="C152" s="135">
        <v>0</v>
      </c>
      <c r="D152" s="136">
        <v>0</v>
      </c>
      <c r="E152" s="127"/>
      <c r="F152" s="137"/>
    </row>
    <row r="153" spans="1:6">
      <c r="A153" s="133" t="s">
        <v>107</v>
      </c>
      <c r="B153" s="134">
        <v>0</v>
      </c>
      <c r="C153" s="135">
        <v>0</v>
      </c>
      <c r="D153" s="136">
        <v>0</v>
      </c>
      <c r="E153" s="127"/>
      <c r="F153" s="137"/>
    </row>
    <row r="154" spans="1:6">
      <c r="A154" s="133" t="s">
        <v>108</v>
      </c>
      <c r="B154" s="134">
        <v>0</v>
      </c>
      <c r="C154" s="135">
        <v>0</v>
      </c>
      <c r="D154" s="136">
        <v>0</v>
      </c>
      <c r="E154" s="127"/>
      <c r="F154" s="137"/>
    </row>
    <row r="155" spans="1:6">
      <c r="A155" s="133" t="s">
        <v>109</v>
      </c>
      <c r="B155" s="134">
        <v>0</v>
      </c>
      <c r="C155" s="135">
        <v>0</v>
      </c>
      <c r="D155" s="136">
        <v>0</v>
      </c>
      <c r="E155" s="127"/>
      <c r="F155" s="137"/>
    </row>
    <row r="156" spans="1:6" ht="15">
      <c r="A156" s="133" t="s">
        <v>110</v>
      </c>
      <c r="B156" s="134">
        <v>-325603.27</v>
      </c>
      <c r="C156" s="135">
        <v>0</v>
      </c>
      <c r="D156" s="136">
        <v>0</v>
      </c>
      <c r="E156" s="138"/>
      <c r="F156" s="137"/>
    </row>
    <row r="157" spans="1:6" ht="15">
      <c r="A157" s="133" t="s">
        <v>111</v>
      </c>
      <c r="B157" s="134">
        <v>-20009.689999999999</v>
      </c>
      <c r="C157" s="135">
        <v>0</v>
      </c>
      <c r="D157" s="136">
        <v>0</v>
      </c>
      <c r="E157" s="138"/>
      <c r="F157" s="137"/>
    </row>
    <row r="158" spans="1:6" ht="15">
      <c r="A158" s="133" t="s">
        <v>112</v>
      </c>
      <c r="B158" s="134">
        <v>0</v>
      </c>
      <c r="C158" s="135">
        <v>0</v>
      </c>
      <c r="D158" s="136">
        <v>0</v>
      </c>
      <c r="E158" s="138"/>
      <c r="F158" s="137"/>
    </row>
    <row r="159" spans="1:6" ht="15">
      <c r="A159" s="133" t="s">
        <v>113</v>
      </c>
      <c r="B159" s="134">
        <v>-11664</v>
      </c>
      <c r="C159" s="135">
        <v>0</v>
      </c>
      <c r="D159" s="136">
        <v>0</v>
      </c>
      <c r="E159" s="138"/>
      <c r="F159" s="137"/>
    </row>
    <row r="160" spans="1:6" ht="15">
      <c r="A160" s="133" t="s">
        <v>114</v>
      </c>
      <c r="B160" s="134">
        <v>0</v>
      </c>
      <c r="C160" s="135">
        <v>0</v>
      </c>
      <c r="D160" s="136">
        <v>0</v>
      </c>
      <c r="E160" s="138"/>
      <c r="F160" s="137"/>
    </row>
    <row r="161" spans="1:6" ht="15">
      <c r="A161" s="133" t="s">
        <v>115</v>
      </c>
      <c r="B161" s="134">
        <v>-2332.8000000000002</v>
      </c>
      <c r="C161" s="135">
        <v>0</v>
      </c>
      <c r="D161" s="136">
        <v>0</v>
      </c>
      <c r="E161" s="138"/>
      <c r="F161" s="137"/>
    </row>
    <row r="162" spans="1:6" ht="15" customHeight="1">
      <c r="A162" s="133" t="s">
        <v>116</v>
      </c>
      <c r="B162" s="134">
        <v>0</v>
      </c>
      <c r="C162" s="135">
        <v>0</v>
      </c>
      <c r="D162" s="136">
        <v>0</v>
      </c>
      <c r="E162" s="138"/>
    </row>
    <row r="163" spans="1:6" ht="15" customHeight="1">
      <c r="A163" s="133" t="s">
        <v>117</v>
      </c>
      <c r="B163" s="134">
        <v>0</v>
      </c>
      <c r="C163" s="135">
        <v>0</v>
      </c>
      <c r="D163" s="136">
        <v>0</v>
      </c>
      <c r="E163" s="138"/>
    </row>
    <row r="164" spans="1:6" ht="15">
      <c r="A164" s="133" t="s">
        <v>118</v>
      </c>
      <c r="B164" s="134">
        <v>-41722.67</v>
      </c>
      <c r="C164" s="135">
        <v>0</v>
      </c>
      <c r="D164" s="136">
        <v>0</v>
      </c>
      <c r="E164" s="138"/>
      <c r="F164" s="137"/>
    </row>
    <row r="165" spans="1:6" ht="15">
      <c r="A165" s="133" t="s">
        <v>119</v>
      </c>
      <c r="B165" s="134">
        <v>-7632.08</v>
      </c>
      <c r="C165" s="135">
        <v>0</v>
      </c>
      <c r="D165" s="136">
        <v>0</v>
      </c>
      <c r="E165" s="138"/>
      <c r="F165" s="137"/>
    </row>
    <row r="166" spans="1:6" ht="16.5" customHeight="1">
      <c r="A166" s="133" t="s">
        <v>120</v>
      </c>
      <c r="B166" s="134">
        <v>-46742.12</v>
      </c>
      <c r="C166" s="135">
        <v>0</v>
      </c>
      <c r="D166" s="136">
        <v>0</v>
      </c>
      <c r="E166" s="138"/>
      <c r="F166" s="137"/>
    </row>
    <row r="167" spans="1:6" ht="15">
      <c r="A167" s="133" t="s">
        <v>121</v>
      </c>
      <c r="B167" s="134">
        <v>-4460.45</v>
      </c>
      <c r="C167" s="135">
        <v>0</v>
      </c>
      <c r="D167" s="136">
        <v>0</v>
      </c>
      <c r="E167" s="138"/>
      <c r="F167" s="137"/>
    </row>
    <row r="168" spans="1:6" ht="15">
      <c r="A168" s="133" t="s">
        <v>122</v>
      </c>
      <c r="B168" s="134">
        <v>0</v>
      </c>
      <c r="C168" s="135">
        <v>0</v>
      </c>
      <c r="D168" s="136">
        <v>0</v>
      </c>
      <c r="E168" s="138"/>
    </row>
    <row r="169" spans="1:6" ht="20.25" customHeight="1">
      <c r="A169" s="133" t="s">
        <v>123</v>
      </c>
      <c r="B169" s="134">
        <v>0</v>
      </c>
      <c r="C169" s="135">
        <v>0</v>
      </c>
      <c r="D169" s="136">
        <v>0</v>
      </c>
      <c r="E169" s="138"/>
    </row>
    <row r="170" spans="1:6" ht="20.25" customHeight="1">
      <c r="A170" s="133" t="s">
        <v>124</v>
      </c>
      <c r="B170" s="134">
        <v>-7482.07</v>
      </c>
      <c r="C170" s="135">
        <v>0</v>
      </c>
      <c r="D170" s="136">
        <v>0</v>
      </c>
      <c r="E170" s="138"/>
    </row>
    <row r="171" spans="1:6">
      <c r="A171" s="133" t="s">
        <v>125</v>
      </c>
      <c r="B171" s="134">
        <v>0</v>
      </c>
      <c r="C171" s="135">
        <v>0</v>
      </c>
      <c r="D171" s="136">
        <v>0</v>
      </c>
      <c r="E171" s="127"/>
    </row>
    <row r="172" spans="1:6" ht="15">
      <c r="A172" s="139"/>
      <c r="B172" s="140"/>
      <c r="C172" s="141"/>
      <c r="D172" s="142"/>
      <c r="E172" s="127"/>
    </row>
    <row r="173" spans="1:6">
      <c r="A173" s="143" t="s">
        <v>126</v>
      </c>
      <c r="B173" s="144">
        <v>0</v>
      </c>
      <c r="C173" s="145">
        <v>0</v>
      </c>
      <c r="D173" s="146">
        <v>0</v>
      </c>
      <c r="E173" s="127"/>
    </row>
    <row r="174" spans="1:6">
      <c r="A174" s="80"/>
      <c r="B174" s="147"/>
      <c r="C174" s="148"/>
      <c r="D174" s="149"/>
    </row>
    <row r="175" spans="1:6" ht="16.5" customHeight="1">
      <c r="B175" s="150">
        <f>B150</f>
        <v>-469326.96</v>
      </c>
      <c r="C175" s="151">
        <f>SUM(C173:C174)</f>
        <v>0</v>
      </c>
      <c r="D175" s="151">
        <f>SUM(D173:D174)</f>
        <v>0</v>
      </c>
    </row>
    <row r="177" spans="1:4" ht="27.75" customHeight="1"/>
    <row r="178" spans="1:4">
      <c r="A178" s="152" t="s">
        <v>127</v>
      </c>
      <c r="B178" s="153" t="s">
        <v>8</v>
      </c>
      <c r="C178" s="29" t="s">
        <v>128</v>
      </c>
      <c r="D178" s="29" t="s">
        <v>100</v>
      </c>
    </row>
    <row r="179" spans="1:4">
      <c r="A179" s="154" t="s">
        <v>129</v>
      </c>
      <c r="B179" s="155" t="s">
        <v>130</v>
      </c>
      <c r="C179" s="156"/>
      <c r="D179" s="157"/>
    </row>
    <row r="180" spans="1:4">
      <c r="A180" s="158"/>
      <c r="B180" s="159"/>
      <c r="C180" s="160"/>
      <c r="D180" s="161"/>
    </row>
    <row r="181" spans="1:4" ht="15" customHeight="1">
      <c r="A181" s="162"/>
      <c r="B181" s="163"/>
      <c r="C181" s="164"/>
      <c r="D181" s="165"/>
    </row>
    <row r="182" spans="1:4">
      <c r="B182" s="50">
        <f>SUM(B180:B181)</f>
        <v>0</v>
      </c>
      <c r="C182" s="166"/>
      <c r="D182" s="166"/>
    </row>
    <row r="183" spans="1:4" ht="24" customHeight="1"/>
    <row r="184" spans="1:4" ht="25.5">
      <c r="A184" s="167" t="s">
        <v>131</v>
      </c>
      <c r="B184" s="168" t="s">
        <v>8</v>
      </c>
      <c r="C184" s="29" t="s">
        <v>128</v>
      </c>
      <c r="D184" s="29" t="s">
        <v>100</v>
      </c>
    </row>
    <row r="185" spans="1:4" ht="25.5">
      <c r="A185" s="169" t="s">
        <v>132</v>
      </c>
      <c r="B185" s="170" t="s">
        <v>130</v>
      </c>
      <c r="C185" s="156"/>
      <c r="D185" s="157"/>
    </row>
    <row r="186" spans="1:4">
      <c r="A186" s="171"/>
      <c r="B186" s="172"/>
      <c r="C186" s="160"/>
      <c r="D186" s="161"/>
    </row>
    <row r="187" spans="1:4" ht="16.5" customHeight="1">
      <c r="A187" s="173"/>
      <c r="B187" s="174"/>
      <c r="C187" s="164"/>
      <c r="D187" s="165"/>
    </row>
    <row r="188" spans="1:4">
      <c r="B188" s="50">
        <f>SUM(B186:B187)</f>
        <v>0</v>
      </c>
      <c r="C188" s="166"/>
      <c r="D188" s="166"/>
    </row>
    <row r="189" spans="1:4" ht="24" customHeight="1"/>
    <row r="190" spans="1:4">
      <c r="A190" s="152" t="s">
        <v>133</v>
      </c>
      <c r="B190" s="153" t="s">
        <v>8</v>
      </c>
      <c r="C190" s="29" t="s">
        <v>128</v>
      </c>
      <c r="D190" s="29" t="s">
        <v>100</v>
      </c>
    </row>
    <row r="191" spans="1:4">
      <c r="A191" s="30" t="s">
        <v>134</v>
      </c>
      <c r="B191" s="155" t="s">
        <v>130</v>
      </c>
      <c r="C191" s="156"/>
      <c r="D191" s="157"/>
    </row>
    <row r="192" spans="1:4">
      <c r="A192" s="158"/>
      <c r="B192" s="159"/>
      <c r="C192" s="160"/>
      <c r="D192" s="161"/>
    </row>
    <row r="193" spans="1:5" ht="18.75" customHeight="1">
      <c r="A193" s="175"/>
      <c r="B193" s="163"/>
      <c r="C193" s="164"/>
      <c r="D193" s="165"/>
    </row>
    <row r="194" spans="1:5" ht="12" customHeight="1">
      <c r="B194" s="50">
        <f>SUM(B192:B193)</f>
        <v>0</v>
      </c>
      <c r="C194" s="166"/>
      <c r="D194" s="166"/>
    </row>
    <row r="196" spans="1:5">
      <c r="A196" s="152" t="s">
        <v>135</v>
      </c>
      <c r="B196" s="153" t="s">
        <v>8</v>
      </c>
      <c r="C196" s="28" t="s">
        <v>128</v>
      </c>
      <c r="D196" s="28" t="s">
        <v>35</v>
      </c>
    </row>
    <row r="197" spans="1:5">
      <c r="A197" s="30" t="s">
        <v>136</v>
      </c>
      <c r="B197" s="176">
        <v>0</v>
      </c>
      <c r="C197" s="33">
        <v>0</v>
      </c>
      <c r="D197" s="33">
        <v>0</v>
      </c>
    </row>
    <row r="198" spans="1:5">
      <c r="A198" s="56"/>
      <c r="B198" s="37"/>
      <c r="C198" s="37">
        <v>0</v>
      </c>
      <c r="D198" s="37">
        <v>0</v>
      </c>
    </row>
    <row r="199" spans="1:5" ht="24" customHeight="1">
      <c r="A199" s="57"/>
      <c r="B199" s="177"/>
      <c r="C199" s="177">
        <v>0</v>
      </c>
      <c r="D199" s="177">
        <v>0</v>
      </c>
    </row>
    <row r="200" spans="1:5">
      <c r="B200" s="50">
        <f>SUM(B198:B199)</f>
        <v>0</v>
      </c>
      <c r="C200" s="166"/>
      <c r="D200" s="166"/>
    </row>
    <row r="202" spans="1:5">
      <c r="A202" s="21" t="s">
        <v>137</v>
      </c>
    </row>
    <row r="203" spans="1:5">
      <c r="A203" s="21" t="s">
        <v>138</v>
      </c>
    </row>
    <row r="205" spans="1:5">
      <c r="A205" s="178" t="s">
        <v>139</v>
      </c>
      <c r="B205" s="179" t="s">
        <v>8</v>
      </c>
      <c r="C205" s="180" t="s">
        <v>140</v>
      </c>
      <c r="D205" s="29" t="s">
        <v>35</v>
      </c>
    </row>
    <row r="206" spans="1:5">
      <c r="A206" s="30" t="s">
        <v>141</v>
      </c>
      <c r="B206" s="181">
        <f>SUM(B207:B207)</f>
        <v>4722992.8899999997</v>
      </c>
      <c r="C206" s="182"/>
      <c r="D206" s="183"/>
      <c r="E206" s="9"/>
    </row>
    <row r="207" spans="1:5">
      <c r="A207" s="39" t="s">
        <v>142</v>
      </c>
      <c r="B207" s="184">
        <v>4722992.8899999997</v>
      </c>
      <c r="C207" s="185"/>
      <c r="D207" s="54"/>
      <c r="E207" s="9"/>
    </row>
    <row r="208" spans="1:5">
      <c r="A208" s="39"/>
      <c r="B208" s="186"/>
      <c r="C208" s="187"/>
      <c r="D208" s="54"/>
      <c r="E208" s="9"/>
    </row>
    <row r="209" spans="1:6">
      <c r="A209" s="70" t="s">
        <v>143</v>
      </c>
      <c r="B209" s="188">
        <f>+B210</f>
        <v>1296562.93</v>
      </c>
      <c r="C209" s="189"/>
      <c r="D209" s="54"/>
      <c r="E209" s="9"/>
    </row>
    <row r="210" spans="1:6" ht="15" customHeight="1">
      <c r="A210" s="39" t="s">
        <v>144</v>
      </c>
      <c r="B210" s="184">
        <v>1296562.93</v>
      </c>
      <c r="C210" s="187"/>
      <c r="D210" s="54"/>
      <c r="E210" s="9"/>
    </row>
    <row r="211" spans="1:6" ht="15.75" customHeight="1">
      <c r="A211" s="190"/>
      <c r="B211" s="191"/>
      <c r="C211" s="189"/>
      <c r="D211" s="54"/>
      <c r="E211" s="9"/>
    </row>
    <row r="212" spans="1:6" ht="25.5">
      <c r="A212" s="192" t="s">
        <v>145</v>
      </c>
      <c r="B212" s="193">
        <f>SUM(B213:B216)</f>
        <v>36148785.140000001</v>
      </c>
      <c r="C212" s="189"/>
      <c r="D212" s="54"/>
      <c r="E212" s="38"/>
    </row>
    <row r="213" spans="1:6">
      <c r="A213" s="39" t="s">
        <v>146</v>
      </c>
      <c r="B213" s="184">
        <v>26375667.920000002</v>
      </c>
      <c r="C213" s="187"/>
      <c r="D213" s="194"/>
      <c r="E213" s="9"/>
    </row>
    <row r="214" spans="1:6">
      <c r="A214" s="39" t="s">
        <v>147</v>
      </c>
      <c r="B214" s="184">
        <v>1513572.13</v>
      </c>
      <c r="C214" s="187"/>
      <c r="D214" s="194"/>
      <c r="E214" s="38"/>
    </row>
    <row r="215" spans="1:6">
      <c r="A215" s="39" t="s">
        <v>148</v>
      </c>
      <c r="B215" s="184">
        <v>8167349.0899999999</v>
      </c>
      <c r="C215" s="187"/>
      <c r="D215" s="194"/>
      <c r="E215" s="38"/>
      <c r="F215" s="195"/>
    </row>
    <row r="216" spans="1:6">
      <c r="A216" s="39" t="s">
        <v>149</v>
      </c>
      <c r="B216" s="184">
        <v>92196</v>
      </c>
      <c r="C216" s="187"/>
      <c r="D216" s="194"/>
      <c r="E216" s="38"/>
    </row>
    <row r="217" spans="1:6">
      <c r="A217" s="196"/>
      <c r="B217" s="197"/>
      <c r="C217" s="198"/>
      <c r="D217" s="58"/>
    </row>
    <row r="218" spans="1:6">
      <c r="A218" s="199"/>
      <c r="B218" s="200">
        <f>B212+B206+B209</f>
        <v>42168340.960000001</v>
      </c>
      <c r="C218" s="201"/>
      <c r="D218" s="166"/>
    </row>
    <row r="219" spans="1:6" ht="16.5" customHeight="1">
      <c r="A219" s="202"/>
    </row>
    <row r="220" spans="1:6">
      <c r="A220" s="202"/>
    </row>
    <row r="221" spans="1:6">
      <c r="A221" s="203" t="s">
        <v>150</v>
      </c>
      <c r="B221" s="204" t="s">
        <v>8</v>
      </c>
      <c r="C221" s="29" t="s">
        <v>140</v>
      </c>
      <c r="D221" s="29" t="s">
        <v>35</v>
      </c>
    </row>
    <row r="222" spans="1:6">
      <c r="A222" s="56" t="s">
        <v>151</v>
      </c>
      <c r="B222" s="205">
        <f>SUM(B223)</f>
        <v>443178.56</v>
      </c>
      <c r="C222" s="183"/>
      <c r="D222" s="183"/>
    </row>
    <row r="223" spans="1:6" ht="26.25" customHeight="1">
      <c r="A223" s="206" t="s">
        <v>152</v>
      </c>
      <c r="B223" s="207">
        <v>443178.56</v>
      </c>
      <c r="C223" s="187"/>
      <c r="D223" s="194"/>
    </row>
    <row r="224" spans="1:6">
      <c r="A224" s="208"/>
      <c r="B224" s="194"/>
      <c r="C224" s="194"/>
      <c r="D224" s="194"/>
    </row>
    <row r="225" spans="1:7">
      <c r="A225" s="209"/>
      <c r="B225" s="58"/>
      <c r="C225" s="58"/>
      <c r="D225" s="58"/>
    </row>
    <row r="226" spans="1:7">
      <c r="A226" s="202"/>
      <c r="B226" s="210">
        <f>+B222</f>
        <v>443178.56</v>
      </c>
      <c r="C226" s="166"/>
      <c r="D226" s="166"/>
    </row>
    <row r="227" spans="1:7">
      <c r="A227" s="202"/>
    </row>
    <row r="228" spans="1:7">
      <c r="A228" s="126" t="s">
        <v>153</v>
      </c>
      <c r="F228" s="9"/>
      <c r="G228" s="211"/>
    </row>
    <row r="229" spans="1:7" ht="9" customHeight="1">
      <c r="F229" s="212"/>
    </row>
    <row r="230" spans="1:7">
      <c r="A230" s="213" t="s">
        <v>154</v>
      </c>
      <c r="B230" s="116" t="s">
        <v>8</v>
      </c>
      <c r="C230" s="214" t="s">
        <v>155</v>
      </c>
      <c r="D230" s="75" t="s">
        <v>156</v>
      </c>
    </row>
    <row r="231" spans="1:7">
      <c r="A231" s="215" t="s">
        <v>157</v>
      </c>
      <c r="B231" s="216">
        <f>SUM(B232:B309)</f>
        <v>40743907.229999974</v>
      </c>
      <c r="C231" s="217">
        <f>SUM(C232:C309)</f>
        <v>1</v>
      </c>
      <c r="D231" s="218">
        <v>0</v>
      </c>
    </row>
    <row r="232" spans="1:7" ht="15">
      <c r="A232" s="219" t="s">
        <v>158</v>
      </c>
      <c r="B232" s="40">
        <v>7524058.8600000003</v>
      </c>
      <c r="C232" s="220">
        <v>0.184667</v>
      </c>
      <c r="D232" s="219"/>
      <c r="E232" s="221"/>
    </row>
    <row r="233" spans="1:7" ht="15">
      <c r="A233" s="219" t="s">
        <v>159</v>
      </c>
      <c r="B233" s="40">
        <v>1260974.8999999999</v>
      </c>
      <c r="C233" s="220">
        <v>3.0949000000000001E-2</v>
      </c>
      <c r="D233" s="219"/>
      <c r="E233" s="221"/>
    </row>
    <row r="234" spans="1:7" ht="15">
      <c r="A234" s="219" t="s">
        <v>160</v>
      </c>
      <c r="B234" s="40">
        <v>22542.92</v>
      </c>
      <c r="C234" s="220">
        <v>5.53E-4</v>
      </c>
      <c r="D234" s="219"/>
      <c r="E234" s="221"/>
    </row>
    <row r="235" spans="1:7" ht="15">
      <c r="A235" s="219" t="s">
        <v>161</v>
      </c>
      <c r="B235" s="40">
        <v>447748.91</v>
      </c>
      <c r="C235" s="220">
        <v>1.0989000000000001E-2</v>
      </c>
      <c r="D235" s="219"/>
      <c r="E235" s="221"/>
    </row>
    <row r="236" spans="1:7" ht="15">
      <c r="A236" s="219" t="s">
        <v>162</v>
      </c>
      <c r="B236" s="40">
        <v>293589.46000000002</v>
      </c>
      <c r="C236" s="220">
        <v>7.2060000000000006E-3</v>
      </c>
      <c r="D236" s="219"/>
      <c r="E236" s="221"/>
    </row>
    <row r="237" spans="1:7" ht="15">
      <c r="A237" s="219" t="s">
        <v>163</v>
      </c>
      <c r="B237" s="40">
        <v>5838350.3099999996</v>
      </c>
      <c r="C237" s="220">
        <v>0.143294</v>
      </c>
      <c r="D237" s="219"/>
      <c r="E237" s="221"/>
    </row>
    <row r="238" spans="1:7" ht="15">
      <c r="A238" s="219" t="s">
        <v>164</v>
      </c>
      <c r="B238" s="40">
        <v>2202781.2400000002</v>
      </c>
      <c r="C238" s="220">
        <v>5.4063999999999994E-2</v>
      </c>
      <c r="D238" s="219"/>
      <c r="E238" s="221"/>
    </row>
    <row r="239" spans="1:7" ht="15">
      <c r="A239" s="219" t="s">
        <v>165</v>
      </c>
      <c r="B239" s="40">
        <v>218357.79</v>
      </c>
      <c r="C239" s="220">
        <v>5.359E-3</v>
      </c>
      <c r="D239" s="219"/>
      <c r="E239" s="221"/>
    </row>
    <row r="240" spans="1:7" ht="15">
      <c r="A240" s="219" t="s">
        <v>166</v>
      </c>
      <c r="B240" s="40">
        <v>1031614.75</v>
      </c>
      <c r="C240" s="220">
        <v>2.5318999999999998E-2</v>
      </c>
      <c r="D240" s="219"/>
      <c r="E240" s="221"/>
    </row>
    <row r="241" spans="1:5" ht="15">
      <c r="A241" s="219" t="s">
        <v>167</v>
      </c>
      <c r="B241" s="40">
        <v>4028924.02</v>
      </c>
      <c r="C241" s="220">
        <v>9.8884000000000014E-2</v>
      </c>
      <c r="D241" s="219"/>
      <c r="E241" s="221"/>
    </row>
    <row r="242" spans="1:5" ht="15">
      <c r="A242" s="219" t="s">
        <v>168</v>
      </c>
      <c r="B242" s="40">
        <v>11600</v>
      </c>
      <c r="C242" s="220">
        <v>2.8499999999999999E-4</v>
      </c>
      <c r="D242" s="219"/>
      <c r="E242" s="221"/>
    </row>
    <row r="243" spans="1:5" ht="15">
      <c r="A243" s="219" t="s">
        <v>169</v>
      </c>
      <c r="B243" s="40">
        <v>3937349.89</v>
      </c>
      <c r="C243" s="220">
        <v>9.6637000000000001E-2</v>
      </c>
      <c r="D243" s="219"/>
      <c r="E243" s="221"/>
    </row>
    <row r="244" spans="1:5" ht="15">
      <c r="A244" s="219" t="s">
        <v>170</v>
      </c>
      <c r="B244" s="40">
        <v>52456.62</v>
      </c>
      <c r="C244" s="220">
        <v>1.2870000000000002E-3</v>
      </c>
      <c r="D244" s="219"/>
      <c r="E244" s="221"/>
    </row>
    <row r="245" spans="1:5" ht="15">
      <c r="A245" s="219" t="s">
        <v>171</v>
      </c>
      <c r="B245" s="40">
        <v>217493.93</v>
      </c>
      <c r="C245" s="220">
        <v>5.3380000000000007E-3</v>
      </c>
      <c r="D245" s="219"/>
      <c r="E245" s="221"/>
    </row>
    <row r="246" spans="1:5" ht="15">
      <c r="A246" s="219" t="s">
        <v>172</v>
      </c>
      <c r="B246" s="40">
        <v>8287</v>
      </c>
      <c r="C246" s="220">
        <v>2.0299999999999997E-4</v>
      </c>
      <c r="D246" s="219"/>
      <c r="E246" s="221"/>
    </row>
    <row r="247" spans="1:5" ht="15">
      <c r="A247" s="219" t="s">
        <v>173</v>
      </c>
      <c r="B247" s="40">
        <v>78699.320000000007</v>
      </c>
      <c r="C247" s="220">
        <v>1.9320000000000001E-3</v>
      </c>
      <c r="D247" s="219"/>
      <c r="E247" s="221"/>
    </row>
    <row r="248" spans="1:5" ht="15">
      <c r="A248" s="219" t="s">
        <v>174</v>
      </c>
      <c r="B248" s="40">
        <v>8953</v>
      </c>
      <c r="C248" s="220">
        <v>2.1999999999999998E-4</v>
      </c>
      <c r="D248" s="219"/>
      <c r="E248" s="221"/>
    </row>
    <row r="249" spans="1:5" ht="15">
      <c r="A249" s="219" t="s">
        <v>175</v>
      </c>
      <c r="B249" s="40">
        <v>51855.92</v>
      </c>
      <c r="C249" s="220">
        <v>1.273E-3</v>
      </c>
      <c r="D249" s="219"/>
      <c r="E249" s="221"/>
    </row>
    <row r="250" spans="1:5" ht="15">
      <c r="A250" s="219" t="s">
        <v>176</v>
      </c>
      <c r="B250" s="40">
        <v>240347.56</v>
      </c>
      <c r="C250" s="220">
        <v>5.8989999999999997E-3</v>
      </c>
      <c r="D250" s="219"/>
      <c r="E250" s="221"/>
    </row>
    <row r="251" spans="1:5" ht="15">
      <c r="A251" s="219" t="s">
        <v>177</v>
      </c>
      <c r="B251" s="40">
        <v>2709.75</v>
      </c>
      <c r="C251" s="220">
        <v>6.7000000000000002E-5</v>
      </c>
      <c r="D251" s="219"/>
      <c r="E251" s="221"/>
    </row>
    <row r="252" spans="1:5" ht="15">
      <c r="A252" s="219" t="s">
        <v>178</v>
      </c>
      <c r="B252" s="40">
        <v>5414.83</v>
      </c>
      <c r="C252" s="220">
        <v>1.3299999999999998E-4</v>
      </c>
      <c r="D252" s="219"/>
      <c r="E252" s="221"/>
    </row>
    <row r="253" spans="1:5" ht="15">
      <c r="A253" s="219" t="s">
        <v>179</v>
      </c>
      <c r="B253" s="40">
        <v>25147</v>
      </c>
      <c r="C253" s="220">
        <v>6.1699999999999993E-4</v>
      </c>
      <c r="D253" s="219"/>
      <c r="E253" s="221"/>
    </row>
    <row r="254" spans="1:5" ht="15">
      <c r="A254" s="219" t="s">
        <v>180</v>
      </c>
      <c r="B254" s="40">
        <v>17428</v>
      </c>
      <c r="C254" s="220">
        <v>4.28E-4</v>
      </c>
      <c r="D254" s="219"/>
      <c r="E254" s="221"/>
    </row>
    <row r="255" spans="1:5" ht="15">
      <c r="A255" s="219" t="s">
        <v>181</v>
      </c>
      <c r="B255" s="40">
        <v>109179.8</v>
      </c>
      <c r="C255" s="220">
        <v>2.6800000000000001E-3</v>
      </c>
      <c r="D255" s="219"/>
      <c r="E255" s="221"/>
    </row>
    <row r="256" spans="1:5" ht="15">
      <c r="A256" s="219" t="s">
        <v>182</v>
      </c>
      <c r="B256" s="40">
        <v>57163.01</v>
      </c>
      <c r="C256" s="220">
        <v>1.4030000000000002E-3</v>
      </c>
      <c r="D256" s="219"/>
      <c r="E256" s="221"/>
    </row>
    <row r="257" spans="1:5" ht="15">
      <c r="A257" s="219" t="s">
        <v>183</v>
      </c>
      <c r="B257" s="40">
        <v>351218.38</v>
      </c>
      <c r="C257" s="220">
        <v>8.6199999999999992E-3</v>
      </c>
      <c r="D257" s="219"/>
      <c r="E257" s="221"/>
    </row>
    <row r="258" spans="1:5" ht="15">
      <c r="A258" s="219" t="s">
        <v>184</v>
      </c>
      <c r="B258" s="40">
        <v>745</v>
      </c>
      <c r="C258" s="220">
        <v>1.8E-5</v>
      </c>
      <c r="D258" s="219"/>
      <c r="E258" s="221"/>
    </row>
    <row r="259" spans="1:5" ht="15">
      <c r="A259" s="219" t="s">
        <v>185</v>
      </c>
      <c r="B259" s="40">
        <v>45.9</v>
      </c>
      <c r="C259" s="220">
        <v>9.9999999999999995E-7</v>
      </c>
      <c r="D259" s="219"/>
      <c r="E259" s="221"/>
    </row>
    <row r="260" spans="1:5" ht="15">
      <c r="A260" s="219" t="s">
        <v>186</v>
      </c>
      <c r="B260" s="40">
        <v>635007.85</v>
      </c>
      <c r="C260" s="220">
        <v>1.5585E-2</v>
      </c>
      <c r="D260" s="219"/>
      <c r="E260" s="221"/>
    </row>
    <row r="261" spans="1:5" ht="15">
      <c r="A261" s="219" t="s">
        <v>187</v>
      </c>
      <c r="B261" s="40">
        <v>5004.17</v>
      </c>
      <c r="C261" s="220">
        <v>1.2300000000000001E-4</v>
      </c>
      <c r="D261" s="219"/>
      <c r="E261" s="221"/>
    </row>
    <row r="262" spans="1:5" ht="15">
      <c r="A262" s="219" t="s">
        <v>188</v>
      </c>
      <c r="B262" s="40">
        <v>3611.23</v>
      </c>
      <c r="C262" s="220">
        <v>8.8999999999999995E-5</v>
      </c>
      <c r="D262" s="219"/>
      <c r="E262" s="221"/>
    </row>
    <row r="263" spans="1:5" ht="15">
      <c r="A263" s="219" t="s">
        <v>189</v>
      </c>
      <c r="B263" s="40">
        <v>6727.99</v>
      </c>
      <c r="C263" s="220">
        <v>1.65E-4</v>
      </c>
      <c r="D263" s="219"/>
      <c r="E263" s="221"/>
    </row>
    <row r="264" spans="1:5" ht="15">
      <c r="A264" s="219" t="s">
        <v>190</v>
      </c>
      <c r="B264" s="40">
        <v>148006.82999999999</v>
      </c>
      <c r="C264" s="220">
        <v>3.6329999999999999E-3</v>
      </c>
      <c r="D264" s="219"/>
      <c r="E264" s="221"/>
    </row>
    <row r="265" spans="1:5" ht="15">
      <c r="A265" s="219" t="s">
        <v>191</v>
      </c>
      <c r="B265" s="40">
        <v>151383.76999999999</v>
      </c>
      <c r="C265" s="220">
        <v>3.715E-3</v>
      </c>
      <c r="D265" s="219"/>
      <c r="E265" s="221"/>
    </row>
    <row r="266" spans="1:5" ht="15">
      <c r="A266" s="219" t="s">
        <v>192</v>
      </c>
      <c r="B266" s="40">
        <v>76258</v>
      </c>
      <c r="C266" s="220">
        <v>1.872E-3</v>
      </c>
      <c r="D266" s="219"/>
      <c r="E266" s="221"/>
    </row>
    <row r="267" spans="1:5">
      <c r="A267" s="219" t="s">
        <v>193</v>
      </c>
      <c r="B267" s="40">
        <v>1218799.43</v>
      </c>
      <c r="C267" s="220">
        <v>2.9914E-2</v>
      </c>
      <c r="D267" s="219"/>
    </row>
    <row r="268" spans="1:5">
      <c r="A268" s="219" t="s">
        <v>194</v>
      </c>
      <c r="B268" s="40">
        <v>1109.9000000000001</v>
      </c>
      <c r="C268" s="220">
        <v>2.7000000000000002E-5</v>
      </c>
      <c r="D268" s="219"/>
    </row>
    <row r="269" spans="1:5">
      <c r="A269" s="219" t="s">
        <v>195</v>
      </c>
      <c r="B269" s="40">
        <v>60739</v>
      </c>
      <c r="C269" s="220">
        <v>1.4910000000000001E-3</v>
      </c>
      <c r="D269" s="219"/>
    </row>
    <row r="270" spans="1:5">
      <c r="A270" s="219" t="s">
        <v>196</v>
      </c>
      <c r="B270" s="40">
        <v>107183.26</v>
      </c>
      <c r="C270" s="220">
        <v>2.6310000000000001E-3</v>
      </c>
      <c r="D270" s="219"/>
    </row>
    <row r="271" spans="1:5">
      <c r="A271" s="219" t="s">
        <v>197</v>
      </c>
      <c r="B271" s="40">
        <v>86014</v>
      </c>
      <c r="C271" s="220">
        <v>2.111E-3</v>
      </c>
      <c r="D271" s="219"/>
    </row>
    <row r="272" spans="1:5">
      <c r="A272" s="219" t="s">
        <v>198</v>
      </c>
      <c r="B272" s="40">
        <v>2222577.9</v>
      </c>
      <c r="C272" s="220">
        <v>5.4550000000000001E-2</v>
      </c>
      <c r="D272" s="219"/>
    </row>
    <row r="273" spans="1:4">
      <c r="A273" s="219" t="s">
        <v>199</v>
      </c>
      <c r="B273" s="40">
        <v>102837.73</v>
      </c>
      <c r="C273" s="220">
        <v>2.5240000000000002E-3</v>
      </c>
      <c r="D273" s="219"/>
    </row>
    <row r="274" spans="1:4">
      <c r="A274" s="219" t="s">
        <v>200</v>
      </c>
      <c r="B274" s="40">
        <v>13444.15</v>
      </c>
      <c r="C274" s="220">
        <v>3.3E-4</v>
      </c>
      <c r="D274" s="219"/>
    </row>
    <row r="275" spans="1:4">
      <c r="A275" s="219" t="s">
        <v>201</v>
      </c>
      <c r="B275" s="40">
        <v>103190.38</v>
      </c>
      <c r="C275" s="220">
        <v>2.5330000000000001E-3</v>
      </c>
      <c r="D275" s="219"/>
    </row>
    <row r="276" spans="1:4">
      <c r="A276" s="219" t="s">
        <v>202</v>
      </c>
      <c r="B276" s="40">
        <v>135302.39999999999</v>
      </c>
      <c r="C276" s="220">
        <v>3.3210000000000002E-3</v>
      </c>
      <c r="D276" s="219"/>
    </row>
    <row r="277" spans="1:4">
      <c r="A277" s="219" t="s">
        <v>203</v>
      </c>
      <c r="B277" s="40">
        <v>52606</v>
      </c>
      <c r="C277" s="220">
        <v>1.2909999999999998E-3</v>
      </c>
      <c r="D277" s="219"/>
    </row>
    <row r="278" spans="1:4">
      <c r="A278" s="219" t="s">
        <v>204</v>
      </c>
      <c r="B278" s="40">
        <v>56587.93</v>
      </c>
      <c r="C278" s="220">
        <v>1.389E-3</v>
      </c>
      <c r="D278" s="219"/>
    </row>
    <row r="279" spans="1:4">
      <c r="A279" s="219" t="s">
        <v>205</v>
      </c>
      <c r="B279" s="40">
        <v>654222.32999999996</v>
      </c>
      <c r="C279" s="220">
        <v>1.6056999999999998E-2</v>
      </c>
      <c r="D279" s="219"/>
    </row>
    <row r="280" spans="1:4">
      <c r="A280" s="219" t="s">
        <v>206</v>
      </c>
      <c r="B280" s="40">
        <v>24547.31</v>
      </c>
      <c r="C280" s="220">
        <v>6.02E-4</v>
      </c>
      <c r="D280" s="219"/>
    </row>
    <row r="281" spans="1:4">
      <c r="A281" s="219" t="s">
        <v>207</v>
      </c>
      <c r="B281" s="40">
        <v>107000</v>
      </c>
      <c r="C281" s="220">
        <v>2.6259999999999999E-3</v>
      </c>
      <c r="D281" s="219"/>
    </row>
    <row r="282" spans="1:4">
      <c r="A282" s="219" t="s">
        <v>208</v>
      </c>
      <c r="B282" s="40">
        <v>56979.199999999997</v>
      </c>
      <c r="C282" s="220">
        <v>1.3980000000000002E-3</v>
      </c>
      <c r="D282" s="219"/>
    </row>
    <row r="283" spans="1:4">
      <c r="A283" s="219" t="s">
        <v>209</v>
      </c>
      <c r="B283" s="40">
        <v>573660.11</v>
      </c>
      <c r="C283" s="220">
        <v>1.4079999999999999E-2</v>
      </c>
      <c r="D283" s="219"/>
    </row>
    <row r="284" spans="1:4">
      <c r="A284" s="219" t="s">
        <v>210</v>
      </c>
      <c r="B284" s="40">
        <v>33000</v>
      </c>
      <c r="C284" s="220">
        <v>8.1000000000000006E-4</v>
      </c>
      <c r="D284" s="219"/>
    </row>
    <row r="285" spans="1:4" ht="15" customHeight="1">
      <c r="A285" s="219" t="s">
        <v>211</v>
      </c>
      <c r="B285" s="40">
        <v>48300.800000000003</v>
      </c>
      <c r="C285" s="220">
        <v>1.1849999999999999E-3</v>
      </c>
      <c r="D285" s="219"/>
    </row>
    <row r="286" spans="1:4">
      <c r="A286" s="219" t="s">
        <v>212</v>
      </c>
      <c r="B286" s="40">
        <v>0</v>
      </c>
      <c r="C286" s="220">
        <v>0</v>
      </c>
      <c r="D286" s="219"/>
    </row>
    <row r="287" spans="1:4">
      <c r="A287" s="219" t="s">
        <v>213</v>
      </c>
      <c r="B287" s="40">
        <v>219490.28</v>
      </c>
      <c r="C287" s="220">
        <v>5.3869999999999994E-3</v>
      </c>
      <c r="D287" s="219"/>
    </row>
    <row r="288" spans="1:4">
      <c r="A288" s="219" t="s">
        <v>214</v>
      </c>
      <c r="B288" s="40">
        <v>1922.72</v>
      </c>
      <c r="C288" s="220">
        <v>4.7000000000000004E-5</v>
      </c>
      <c r="D288" s="219"/>
    </row>
    <row r="289" spans="1:4">
      <c r="A289" s="219" t="s">
        <v>215</v>
      </c>
      <c r="B289" s="40">
        <v>0</v>
      </c>
      <c r="C289" s="220">
        <v>0</v>
      </c>
      <c r="D289" s="219"/>
    </row>
    <row r="290" spans="1:4">
      <c r="A290" s="219" t="s">
        <v>216</v>
      </c>
      <c r="B290" s="40">
        <v>4286.78</v>
      </c>
      <c r="C290" s="220">
        <v>1.05E-4</v>
      </c>
      <c r="D290" s="219"/>
    </row>
    <row r="291" spans="1:4">
      <c r="A291" s="219" t="s">
        <v>217</v>
      </c>
      <c r="B291" s="40">
        <v>279924.31</v>
      </c>
      <c r="C291" s="220">
        <v>6.8700000000000002E-3</v>
      </c>
      <c r="D291" s="219"/>
    </row>
    <row r="292" spans="1:4">
      <c r="A292" s="219" t="s">
        <v>218</v>
      </c>
      <c r="B292" s="40">
        <v>0</v>
      </c>
      <c r="C292" s="220">
        <v>0</v>
      </c>
      <c r="D292" s="219"/>
    </row>
    <row r="293" spans="1:4">
      <c r="A293" s="219" t="s">
        <v>219</v>
      </c>
      <c r="B293" s="40">
        <v>294984.28999999998</v>
      </c>
      <c r="C293" s="220">
        <v>7.2399999999999999E-3</v>
      </c>
      <c r="D293" s="219"/>
    </row>
    <row r="294" spans="1:4">
      <c r="A294" s="219" t="s">
        <v>220</v>
      </c>
      <c r="B294" s="40">
        <v>465772.4</v>
      </c>
      <c r="C294" s="220">
        <v>1.1431999999999999E-2</v>
      </c>
      <c r="D294" s="219"/>
    </row>
    <row r="295" spans="1:4">
      <c r="A295" s="219" t="s">
        <v>221</v>
      </c>
      <c r="B295" s="40">
        <v>5373.3</v>
      </c>
      <c r="C295" s="220">
        <v>1.3200000000000001E-4</v>
      </c>
      <c r="D295" s="219"/>
    </row>
    <row r="296" spans="1:4">
      <c r="A296" s="219" t="s">
        <v>222</v>
      </c>
      <c r="B296" s="40">
        <v>13720</v>
      </c>
      <c r="C296" s="220">
        <v>3.3700000000000001E-4</v>
      </c>
      <c r="D296" s="219"/>
    </row>
    <row r="297" spans="1:4">
      <c r="A297" s="219" t="s">
        <v>223</v>
      </c>
      <c r="B297" s="40">
        <v>2139390.91</v>
      </c>
      <c r="C297" s="220">
        <v>5.2507999999999999E-2</v>
      </c>
      <c r="D297" s="219"/>
    </row>
    <row r="298" spans="1:4">
      <c r="A298" s="219" t="s">
        <v>224</v>
      </c>
      <c r="B298" s="40">
        <v>495689.66</v>
      </c>
      <c r="C298" s="220">
        <v>1.2166E-2</v>
      </c>
      <c r="D298" s="219"/>
    </row>
    <row r="299" spans="1:4">
      <c r="A299" s="219" t="s">
        <v>225</v>
      </c>
      <c r="B299" s="40">
        <v>186333.78</v>
      </c>
      <c r="C299" s="220">
        <v>4.5729999999999998E-3</v>
      </c>
      <c r="D299" s="219"/>
    </row>
    <row r="300" spans="1:4">
      <c r="A300" s="219" t="s">
        <v>226</v>
      </c>
      <c r="B300" s="40">
        <v>192217.04</v>
      </c>
      <c r="C300" s="220">
        <v>4.718E-3</v>
      </c>
      <c r="D300" s="219"/>
    </row>
    <row r="301" spans="1:4">
      <c r="A301" s="219" t="s">
        <v>227</v>
      </c>
      <c r="B301" s="40">
        <v>205640.82</v>
      </c>
      <c r="C301" s="220">
        <v>5.0470000000000003E-3</v>
      </c>
      <c r="D301" s="219"/>
    </row>
    <row r="302" spans="1:4">
      <c r="A302" s="219" t="s">
        <v>228</v>
      </c>
      <c r="B302" s="40">
        <v>97234.42</v>
      </c>
      <c r="C302" s="220">
        <v>2.3860000000000001E-3</v>
      </c>
      <c r="D302" s="219"/>
    </row>
    <row r="303" spans="1:4">
      <c r="A303" s="219" t="s">
        <v>229</v>
      </c>
      <c r="B303" s="40">
        <v>331368.83</v>
      </c>
      <c r="C303" s="220">
        <v>8.1329999999999996E-3</v>
      </c>
      <c r="D303" s="219"/>
    </row>
    <row r="304" spans="1:4">
      <c r="A304" s="219" t="s">
        <v>230</v>
      </c>
      <c r="B304" s="40">
        <v>3415.79</v>
      </c>
      <c r="C304" s="220">
        <v>8.3999999999999995E-5</v>
      </c>
      <c r="D304" s="219"/>
    </row>
    <row r="305" spans="1:12">
      <c r="A305" s="219" t="s">
        <v>231</v>
      </c>
      <c r="B305" s="40">
        <v>61274</v>
      </c>
      <c r="C305" s="220">
        <v>1.5040000000000001E-3</v>
      </c>
      <c r="D305" s="219"/>
    </row>
    <row r="306" spans="1:12">
      <c r="A306" s="219" t="s">
        <v>232</v>
      </c>
      <c r="B306" s="40">
        <v>87738.73</v>
      </c>
      <c r="C306" s="220">
        <v>2.153E-3</v>
      </c>
      <c r="D306" s="219"/>
    </row>
    <row r="307" spans="1:12">
      <c r="A307" s="219" t="s">
        <v>233</v>
      </c>
      <c r="B307" s="40">
        <v>424677.91</v>
      </c>
      <c r="C307" s="220">
        <v>1.0423E-2</v>
      </c>
      <c r="D307" s="219"/>
    </row>
    <row r="308" spans="1:12">
      <c r="A308" s="219" t="s">
        <v>234</v>
      </c>
      <c r="B308" s="40">
        <v>435625.61</v>
      </c>
      <c r="C308" s="220">
        <v>1.0692E-2</v>
      </c>
      <c r="D308" s="219"/>
    </row>
    <row r="309" spans="1:12">
      <c r="A309" s="219" t="s">
        <v>235</v>
      </c>
      <c r="B309" s="40">
        <v>68685.91</v>
      </c>
      <c r="C309" s="220">
        <v>1.686E-3</v>
      </c>
      <c r="D309" s="219"/>
    </row>
    <row r="310" spans="1:12" s="4" customFormat="1">
      <c r="A310" s="222"/>
      <c r="B310" s="223"/>
      <c r="C310" s="224"/>
      <c r="D310" s="225">
        <v>0</v>
      </c>
      <c r="H310" s="59"/>
      <c r="I310" s="59"/>
      <c r="J310" s="59"/>
      <c r="K310" s="59"/>
      <c r="L310" s="59"/>
    </row>
    <row r="311" spans="1:12" s="4" customFormat="1">
      <c r="A311" s="20"/>
      <c r="B311" s="226">
        <f>+B231</f>
        <v>40743907.229999974</v>
      </c>
      <c r="C311" s="227">
        <f>SUM(C232:C309)</f>
        <v>1</v>
      </c>
      <c r="D311" s="228"/>
      <c r="H311" s="59"/>
      <c r="I311" s="59"/>
      <c r="J311" s="59"/>
      <c r="K311" s="59"/>
      <c r="L311" s="59"/>
    </row>
    <row r="313" spans="1:12" s="4" customFormat="1">
      <c r="A313" s="126" t="s">
        <v>236</v>
      </c>
      <c r="B313" s="59"/>
      <c r="C313" s="59"/>
      <c r="D313" s="59"/>
      <c r="H313" s="59"/>
      <c r="I313" s="59"/>
      <c r="J313" s="59"/>
      <c r="K313" s="59"/>
      <c r="L313" s="59"/>
    </row>
    <row r="314" spans="1:12" s="4" customFormat="1" ht="9.75" customHeight="1">
      <c r="A314" s="59"/>
      <c r="B314" s="59"/>
      <c r="C314" s="59"/>
      <c r="D314" s="59"/>
      <c r="H314" s="59"/>
      <c r="I314" s="59"/>
      <c r="J314" s="59"/>
      <c r="K314" s="59"/>
      <c r="L314" s="59"/>
    </row>
    <row r="315" spans="1:12" s="4" customFormat="1">
      <c r="A315" s="115" t="s">
        <v>237</v>
      </c>
      <c r="B315" s="128" t="s">
        <v>43</v>
      </c>
      <c r="C315" s="229" t="s">
        <v>44</v>
      </c>
      <c r="D315" s="229" t="s">
        <v>238</v>
      </c>
      <c r="E315" s="230" t="s">
        <v>128</v>
      </c>
      <c r="H315" s="59"/>
      <c r="I315" s="59"/>
      <c r="J315" s="59"/>
      <c r="K315" s="59"/>
      <c r="L315" s="59"/>
    </row>
    <row r="316" spans="1:12" s="4" customFormat="1">
      <c r="A316" s="106" t="s">
        <v>239</v>
      </c>
      <c r="B316" s="231">
        <f>SUM(B317:B324)</f>
        <v>-140800013.53</v>
      </c>
      <c r="C316" s="232">
        <f>SUM(C317:C324)</f>
        <v>-168627962.69</v>
      </c>
      <c r="D316" s="233">
        <f>SUM(D317:D324)</f>
        <v>-27827949.16</v>
      </c>
      <c r="E316" s="234">
        <v>0</v>
      </c>
      <c r="H316" s="59"/>
      <c r="I316" s="59"/>
      <c r="J316" s="59"/>
      <c r="K316" s="59"/>
      <c r="L316" s="59"/>
    </row>
    <row r="317" spans="1:12" s="4" customFormat="1">
      <c r="A317" s="235" t="s">
        <v>240</v>
      </c>
      <c r="B317" s="40">
        <v>1033594.1</v>
      </c>
      <c r="C317" s="40">
        <v>1033594.1</v>
      </c>
      <c r="D317" s="40">
        <v>0</v>
      </c>
      <c r="E317" s="236"/>
      <c r="H317" s="59"/>
      <c r="I317" s="59"/>
      <c r="J317" s="59"/>
      <c r="K317" s="59"/>
      <c r="L317" s="59"/>
    </row>
    <row r="318" spans="1:12" s="4" customFormat="1">
      <c r="A318" s="235" t="s">
        <v>241</v>
      </c>
      <c r="B318" s="40">
        <v>-12118214.720000001</v>
      </c>
      <c r="C318" s="40">
        <v>-12118214.720000001</v>
      </c>
      <c r="D318" s="40">
        <v>0</v>
      </c>
      <c r="E318" s="236"/>
      <c r="H318" s="59"/>
      <c r="I318" s="59"/>
      <c r="J318" s="59"/>
      <c r="K318" s="59"/>
      <c r="L318" s="59"/>
    </row>
    <row r="319" spans="1:12" s="4" customFormat="1" ht="19.5" customHeight="1">
      <c r="A319" s="235" t="s">
        <v>242</v>
      </c>
      <c r="B319" s="40">
        <v>-10784475.380000001</v>
      </c>
      <c r="C319" s="40">
        <v>-27827949.16</v>
      </c>
      <c r="D319" s="40">
        <v>-17043473.780000001</v>
      </c>
      <c r="E319" s="236"/>
      <c r="H319" s="59"/>
      <c r="I319" s="59"/>
      <c r="J319" s="59"/>
      <c r="K319" s="59"/>
      <c r="L319" s="59"/>
    </row>
    <row r="320" spans="1:12" s="4" customFormat="1">
      <c r="A320" s="235" t="s">
        <v>243</v>
      </c>
      <c r="B320" s="40">
        <v>-76040834.739999995</v>
      </c>
      <c r="C320" s="40">
        <v>-76040834.739999995</v>
      </c>
      <c r="D320" s="40">
        <v>0</v>
      </c>
      <c r="E320" s="236"/>
      <c r="H320" s="59"/>
      <c r="I320" s="59"/>
      <c r="J320" s="59"/>
      <c r="K320" s="59"/>
      <c r="L320" s="59"/>
    </row>
    <row r="321" spans="1:12" s="4" customFormat="1">
      <c r="A321" s="235" t="s">
        <v>244</v>
      </c>
      <c r="B321" s="40">
        <v>-27842025.859999999</v>
      </c>
      <c r="C321" s="40">
        <v>-27842025.859999999</v>
      </c>
      <c r="D321" s="40">
        <v>0</v>
      </c>
      <c r="E321" s="236"/>
      <c r="H321" s="59"/>
      <c r="I321" s="59"/>
      <c r="J321" s="59"/>
      <c r="K321" s="59"/>
      <c r="L321" s="59"/>
    </row>
    <row r="322" spans="1:12" s="4" customFormat="1" ht="27" customHeight="1">
      <c r="A322" s="235" t="s">
        <v>245</v>
      </c>
      <c r="B322" s="40">
        <v>-12639053.43</v>
      </c>
      <c r="C322" s="40">
        <v>-23423528.809999999</v>
      </c>
      <c r="D322" s="40">
        <v>-10784475.379999999</v>
      </c>
      <c r="E322" s="236"/>
      <c r="H322" s="59"/>
      <c r="I322" s="59"/>
      <c r="J322" s="59"/>
      <c r="K322" s="59"/>
      <c r="L322" s="59"/>
    </row>
    <row r="323" spans="1:12" s="4" customFormat="1">
      <c r="A323" s="235" t="s">
        <v>246</v>
      </c>
      <c r="B323" s="40">
        <v>10255</v>
      </c>
      <c r="C323" s="40">
        <v>10255</v>
      </c>
      <c r="D323" s="40">
        <v>0</v>
      </c>
      <c r="E323" s="236"/>
      <c r="H323" s="59"/>
      <c r="I323" s="59"/>
      <c r="J323" s="59"/>
      <c r="K323" s="59"/>
      <c r="L323" s="59"/>
    </row>
    <row r="324" spans="1:12" s="4" customFormat="1">
      <c r="A324" s="235" t="s">
        <v>247</v>
      </c>
      <c r="B324" s="40">
        <v>-2419258.5</v>
      </c>
      <c r="C324" s="40">
        <v>-2419258.5</v>
      </c>
      <c r="D324" s="40">
        <v>0</v>
      </c>
      <c r="E324" s="236"/>
      <c r="H324" s="59"/>
      <c r="I324" s="59"/>
      <c r="J324" s="59"/>
      <c r="K324" s="59"/>
      <c r="L324" s="59"/>
    </row>
    <row r="325" spans="1:12" s="4" customFormat="1">
      <c r="A325" s="237"/>
      <c r="B325" s="238"/>
      <c r="C325" s="239"/>
      <c r="D325" s="240"/>
      <c r="E325" s="241"/>
      <c r="H325" s="59"/>
      <c r="I325" s="59"/>
      <c r="J325" s="59"/>
      <c r="K325" s="59"/>
      <c r="L325" s="59"/>
    </row>
    <row r="326" spans="1:12" s="4" customFormat="1">
      <c r="A326" s="59"/>
      <c r="B326" s="242">
        <f>SUM(B317:B325)</f>
        <v>-140800013.53</v>
      </c>
      <c r="C326" s="242">
        <f>SUM(C317:C325)</f>
        <v>-168627962.69</v>
      </c>
      <c r="D326" s="242">
        <f>SUM(D317:D325)</f>
        <v>-27827949.16</v>
      </c>
      <c r="E326" s="242">
        <f>SUM(E317:E325)</f>
        <v>0</v>
      </c>
      <c r="H326" s="59"/>
      <c r="I326" s="59"/>
      <c r="J326" s="59"/>
      <c r="K326" s="59"/>
      <c r="L326" s="59"/>
    </row>
    <row r="328" spans="1:12" s="4" customFormat="1">
      <c r="A328" s="243"/>
      <c r="B328" s="243"/>
      <c r="C328" s="243"/>
      <c r="D328" s="243"/>
      <c r="H328" s="59"/>
      <c r="I328" s="59"/>
      <c r="J328" s="59"/>
      <c r="K328" s="59"/>
      <c r="L328" s="59"/>
    </row>
    <row r="329" spans="1:12" s="4" customFormat="1">
      <c r="A329" s="213" t="s">
        <v>248</v>
      </c>
      <c r="B329" s="128" t="s">
        <v>43</v>
      </c>
      <c r="C329" s="129" t="s">
        <v>44</v>
      </c>
      <c r="D329" s="130" t="s">
        <v>238</v>
      </c>
      <c r="H329" s="59"/>
      <c r="I329" s="59"/>
      <c r="J329" s="59"/>
      <c r="K329" s="59"/>
      <c r="L329" s="59"/>
    </row>
    <row r="330" spans="1:12" s="4" customFormat="1">
      <c r="A330" s="92" t="s">
        <v>249</v>
      </c>
      <c r="B330" s="244"/>
      <c r="C330" s="244"/>
      <c r="D330" s="233"/>
      <c r="H330" s="59"/>
      <c r="I330" s="59"/>
      <c r="J330" s="59"/>
      <c r="K330" s="59"/>
      <c r="L330" s="59"/>
    </row>
    <row r="331" spans="1:12" s="4" customFormat="1">
      <c r="A331" s="245" t="s">
        <v>250</v>
      </c>
      <c r="B331" s="246">
        <v>0</v>
      </c>
      <c r="C331" s="247">
        <v>-1867612.29</v>
      </c>
      <c r="D331" s="248">
        <v>-1867612.29</v>
      </c>
      <c r="E331" s="24"/>
      <c r="H331" s="59"/>
      <c r="I331" s="59"/>
      <c r="J331" s="59"/>
      <c r="K331" s="59"/>
      <c r="L331" s="59"/>
    </row>
    <row r="332" spans="1:12" s="4" customFormat="1">
      <c r="A332" s="249" t="s">
        <v>251</v>
      </c>
      <c r="B332" s="250">
        <v>-107899.28</v>
      </c>
      <c r="C332" s="251">
        <v>-107899.28</v>
      </c>
      <c r="D332" s="252">
        <v>0</v>
      </c>
      <c r="E332" s="24"/>
      <c r="H332" s="59"/>
      <c r="I332" s="59"/>
      <c r="J332" s="59"/>
      <c r="K332" s="59"/>
      <c r="L332" s="59"/>
    </row>
    <row r="333" spans="1:12" s="4" customFormat="1">
      <c r="A333" s="249" t="s">
        <v>252</v>
      </c>
      <c r="B333" s="250">
        <v>136844.06</v>
      </c>
      <c r="C333" s="251">
        <v>136844.06</v>
      </c>
      <c r="D333" s="252">
        <v>0</v>
      </c>
      <c r="E333" s="24"/>
      <c r="H333" s="59"/>
      <c r="I333" s="59"/>
      <c r="J333" s="59"/>
      <c r="K333" s="59"/>
      <c r="L333" s="59"/>
    </row>
    <row r="334" spans="1:12" s="4" customFormat="1">
      <c r="A334" s="249" t="s">
        <v>253</v>
      </c>
      <c r="B334" s="250">
        <v>107848.86</v>
      </c>
      <c r="C334" s="251">
        <v>107848.86</v>
      </c>
      <c r="D334" s="252">
        <v>0</v>
      </c>
      <c r="E334" s="24"/>
      <c r="H334" s="59"/>
      <c r="I334" s="59"/>
      <c r="J334" s="59"/>
      <c r="K334" s="59"/>
      <c r="L334" s="59"/>
    </row>
    <row r="335" spans="1:12" s="4" customFormat="1">
      <c r="A335" s="249" t="s">
        <v>254</v>
      </c>
      <c r="B335" s="250">
        <v>-24451.91</v>
      </c>
      <c r="C335" s="251">
        <v>-24451.91</v>
      </c>
      <c r="D335" s="252">
        <v>0</v>
      </c>
      <c r="E335" s="24"/>
      <c r="H335" s="59"/>
      <c r="I335" s="59"/>
      <c r="J335" s="59"/>
      <c r="K335" s="59"/>
      <c r="L335" s="59"/>
    </row>
    <row r="336" spans="1:12" s="4" customFormat="1">
      <c r="A336" s="249" t="s">
        <v>255</v>
      </c>
      <c r="B336" s="250">
        <v>-130181.3</v>
      </c>
      <c r="C336" s="251">
        <v>-130181.3</v>
      </c>
      <c r="D336" s="252">
        <v>0</v>
      </c>
      <c r="E336" s="24"/>
      <c r="H336" s="59"/>
      <c r="I336" s="59"/>
      <c r="J336" s="59"/>
      <c r="K336" s="59"/>
      <c r="L336" s="59"/>
    </row>
    <row r="337" spans="1:12" s="4" customFormat="1">
      <c r="A337" s="249" t="s">
        <v>256</v>
      </c>
      <c r="B337" s="250">
        <v>258809.06</v>
      </c>
      <c r="C337" s="251">
        <v>258809.06</v>
      </c>
      <c r="D337" s="252">
        <v>0</v>
      </c>
      <c r="E337" s="24"/>
      <c r="H337" s="59"/>
      <c r="I337" s="59"/>
      <c r="J337" s="59"/>
      <c r="K337" s="59"/>
      <c r="L337" s="59"/>
    </row>
    <row r="338" spans="1:12" s="4" customFormat="1">
      <c r="A338" s="249" t="s">
        <v>257</v>
      </c>
      <c r="B338" s="250">
        <v>149129.57</v>
      </c>
      <c r="C338" s="251">
        <v>149129.57</v>
      </c>
      <c r="D338" s="252">
        <v>0</v>
      </c>
      <c r="E338" s="24"/>
      <c r="H338" s="59"/>
      <c r="I338" s="59"/>
      <c r="J338" s="59"/>
      <c r="K338" s="59"/>
      <c r="L338" s="59"/>
    </row>
    <row r="339" spans="1:12" s="4" customFormat="1">
      <c r="A339" s="249" t="s">
        <v>258</v>
      </c>
      <c r="B339" s="250">
        <v>1245417.9099999999</v>
      </c>
      <c r="C339" s="251">
        <v>1245417.9099999999</v>
      </c>
      <c r="D339" s="252">
        <v>0</v>
      </c>
      <c r="E339" s="24"/>
      <c r="H339" s="59"/>
      <c r="I339" s="59"/>
      <c r="J339" s="59"/>
      <c r="K339" s="59"/>
      <c r="L339" s="59"/>
    </row>
    <row r="340" spans="1:12" s="4" customFormat="1">
      <c r="A340" s="249" t="s">
        <v>259</v>
      </c>
      <c r="B340" s="250">
        <v>1823790.79</v>
      </c>
      <c r="C340" s="251">
        <v>1823790.79</v>
      </c>
      <c r="D340" s="252">
        <v>0</v>
      </c>
      <c r="E340" s="24"/>
      <c r="H340" s="59"/>
      <c r="I340" s="59"/>
      <c r="J340" s="59"/>
      <c r="K340" s="59"/>
      <c r="L340" s="59"/>
    </row>
    <row r="341" spans="1:12" s="4" customFormat="1">
      <c r="A341" s="249" t="s">
        <v>260</v>
      </c>
      <c r="B341" s="250">
        <v>1908175.54</v>
      </c>
      <c r="C341" s="251">
        <v>1908175.54</v>
      </c>
      <c r="D341" s="252">
        <v>0</v>
      </c>
      <c r="E341" s="24"/>
      <c r="H341" s="59"/>
      <c r="I341" s="59"/>
      <c r="J341" s="59"/>
      <c r="K341" s="59"/>
      <c r="L341" s="59"/>
    </row>
    <row r="342" spans="1:12" s="4" customFormat="1">
      <c r="A342" s="249" t="s">
        <v>261</v>
      </c>
      <c r="B342" s="250">
        <v>3768555.63</v>
      </c>
      <c r="C342" s="251">
        <v>3768555.63</v>
      </c>
      <c r="D342" s="252">
        <v>0</v>
      </c>
      <c r="E342" s="24"/>
      <c r="H342" s="59"/>
      <c r="I342" s="59"/>
      <c r="J342" s="59"/>
      <c r="K342" s="59"/>
      <c r="L342" s="59"/>
    </row>
    <row r="343" spans="1:12" s="4" customFormat="1">
      <c r="A343" s="249" t="s">
        <v>262</v>
      </c>
      <c r="B343" s="250">
        <v>5663949.3700000001</v>
      </c>
      <c r="C343" s="251">
        <v>5663949.3700000001</v>
      </c>
      <c r="D343" s="252">
        <v>0</v>
      </c>
      <c r="E343" s="24"/>
      <c r="H343" s="59"/>
      <c r="I343" s="59"/>
      <c r="J343" s="59"/>
      <c r="K343" s="59"/>
      <c r="L343" s="59"/>
    </row>
    <row r="344" spans="1:12" s="4" customFormat="1">
      <c r="A344" s="249" t="s">
        <v>263</v>
      </c>
      <c r="B344" s="250">
        <v>6765082.7999999998</v>
      </c>
      <c r="C344" s="251">
        <v>6765082.7999999998</v>
      </c>
      <c r="D344" s="252">
        <v>0</v>
      </c>
      <c r="E344" s="24"/>
      <c r="H344" s="59"/>
      <c r="I344" s="59"/>
      <c r="J344" s="59"/>
      <c r="K344" s="59"/>
      <c r="L344" s="59"/>
    </row>
    <row r="345" spans="1:12" s="4" customFormat="1">
      <c r="A345" s="249" t="s">
        <v>264</v>
      </c>
      <c r="B345" s="250">
        <v>6772724.4199999999</v>
      </c>
      <c r="C345" s="251">
        <v>6772724.4199999999</v>
      </c>
      <c r="D345" s="252">
        <v>0</v>
      </c>
      <c r="E345" s="24"/>
      <c r="H345" s="59"/>
      <c r="I345" s="59"/>
      <c r="J345" s="59"/>
      <c r="K345" s="59"/>
      <c r="L345" s="59"/>
    </row>
    <row r="346" spans="1:12" s="4" customFormat="1">
      <c r="A346" s="249" t="s">
        <v>265</v>
      </c>
      <c r="B346" s="250">
        <v>5530748.79</v>
      </c>
      <c r="C346" s="251">
        <v>5530748.79</v>
      </c>
      <c r="D346" s="252">
        <v>0</v>
      </c>
      <c r="E346" s="24"/>
      <c r="H346" s="59"/>
      <c r="I346" s="59"/>
      <c r="J346" s="59"/>
      <c r="K346" s="59"/>
      <c r="L346" s="59"/>
    </row>
    <row r="347" spans="1:12" s="4" customFormat="1">
      <c r="A347" s="249" t="s">
        <v>266</v>
      </c>
      <c r="B347" s="250">
        <v>11974770.189999999</v>
      </c>
      <c r="C347" s="251">
        <v>11974770.189999999</v>
      </c>
      <c r="D347" s="252">
        <v>0</v>
      </c>
      <c r="E347" s="24"/>
      <c r="H347" s="59"/>
      <c r="I347" s="59"/>
      <c r="J347" s="59"/>
      <c r="K347" s="59"/>
      <c r="L347" s="59"/>
    </row>
    <row r="348" spans="1:12" s="4" customFormat="1">
      <c r="A348" s="249" t="s">
        <v>267</v>
      </c>
      <c r="B348" s="250">
        <v>12274489.119999999</v>
      </c>
      <c r="C348" s="251">
        <v>12274489.119999999</v>
      </c>
      <c r="D348" s="252">
        <v>0</v>
      </c>
      <c r="E348" s="24"/>
      <c r="H348" s="59"/>
      <c r="I348" s="59"/>
      <c r="J348" s="59"/>
      <c r="K348" s="59"/>
      <c r="L348" s="59"/>
    </row>
    <row r="349" spans="1:12" s="4" customFormat="1">
      <c r="A349" s="249" t="s">
        <v>268</v>
      </c>
      <c r="B349" s="250">
        <v>10640007.83</v>
      </c>
      <c r="C349" s="251">
        <v>10640007.83</v>
      </c>
      <c r="D349" s="252">
        <v>0</v>
      </c>
      <c r="E349" s="24"/>
      <c r="H349" s="59"/>
      <c r="I349" s="59"/>
      <c r="J349" s="59"/>
      <c r="K349" s="59"/>
      <c r="L349" s="59"/>
    </row>
    <row r="350" spans="1:12" s="4" customFormat="1">
      <c r="A350" s="249" t="s">
        <v>269</v>
      </c>
      <c r="B350" s="250">
        <v>7334517.6799999997</v>
      </c>
      <c r="C350" s="251">
        <v>7334517.6799999997</v>
      </c>
      <c r="D350" s="252">
        <v>0</v>
      </c>
      <c r="E350" s="24"/>
      <c r="H350" s="59"/>
      <c r="I350" s="59"/>
      <c r="J350" s="59"/>
      <c r="K350" s="59"/>
      <c r="L350" s="59"/>
    </row>
    <row r="351" spans="1:12" s="4" customFormat="1">
      <c r="A351" s="249" t="s">
        <v>270</v>
      </c>
      <c r="B351" s="250">
        <v>1382191.39</v>
      </c>
      <c r="C351" s="251">
        <v>3441631.3</v>
      </c>
      <c r="D351" s="252">
        <v>2059439.91</v>
      </c>
      <c r="E351" s="24"/>
      <c r="H351" s="59"/>
      <c r="I351" s="59"/>
      <c r="J351" s="59"/>
      <c r="K351" s="59"/>
      <c r="L351" s="59"/>
    </row>
    <row r="352" spans="1:12" s="4" customFormat="1" ht="20.25" customHeight="1">
      <c r="A352" s="249" t="s">
        <v>271</v>
      </c>
      <c r="B352" s="250">
        <v>682864.24</v>
      </c>
      <c r="C352" s="251">
        <v>1751119.89</v>
      </c>
      <c r="D352" s="252">
        <v>1068255.6499999999</v>
      </c>
      <c r="E352" s="24"/>
      <c r="H352" s="59"/>
      <c r="I352" s="59"/>
      <c r="J352" s="59"/>
      <c r="K352" s="59"/>
      <c r="L352" s="59"/>
    </row>
    <row r="353" spans="1:12" s="4" customFormat="1">
      <c r="A353" s="249" t="s">
        <v>272</v>
      </c>
      <c r="B353" s="250">
        <v>0</v>
      </c>
      <c r="C353" s="251">
        <v>0</v>
      </c>
      <c r="D353" s="252">
        <v>0</v>
      </c>
      <c r="E353" s="24"/>
      <c r="H353" s="59"/>
      <c r="I353" s="59"/>
      <c r="J353" s="59"/>
      <c r="K353" s="59"/>
      <c r="L353" s="59"/>
    </row>
    <row r="354" spans="1:12" s="4" customFormat="1">
      <c r="A354" s="249" t="s">
        <v>273</v>
      </c>
      <c r="B354" s="250">
        <v>-2522655.2000000002</v>
      </c>
      <c r="C354" s="251">
        <v>-2630604.56</v>
      </c>
      <c r="D354" s="252">
        <v>-107949.36</v>
      </c>
      <c r="E354" s="24"/>
      <c r="H354" s="59"/>
      <c r="I354" s="59"/>
      <c r="J354" s="59"/>
      <c r="K354" s="59"/>
      <c r="L354" s="59"/>
    </row>
    <row r="355" spans="1:12" s="4" customFormat="1">
      <c r="A355" s="249" t="s">
        <v>274</v>
      </c>
      <c r="B355" s="250">
        <v>-4345363.76</v>
      </c>
      <c r="C355" s="251">
        <v>-4444494.76</v>
      </c>
      <c r="D355" s="252">
        <v>-99131</v>
      </c>
      <c r="E355" s="24"/>
      <c r="H355" s="59"/>
      <c r="I355" s="59"/>
      <c r="J355" s="59"/>
      <c r="K355" s="59"/>
      <c r="L355" s="59"/>
    </row>
    <row r="356" spans="1:12" s="4" customFormat="1">
      <c r="A356" s="249" t="s">
        <v>275</v>
      </c>
      <c r="B356" s="250">
        <v>-7364528.9199999999</v>
      </c>
      <c r="C356" s="251">
        <v>-10285144.119999999</v>
      </c>
      <c r="D356" s="252">
        <v>-2920615.2</v>
      </c>
      <c r="E356" s="253"/>
      <c r="H356" s="59"/>
      <c r="I356" s="59"/>
      <c r="J356" s="59"/>
      <c r="K356" s="59"/>
      <c r="L356" s="59"/>
    </row>
    <row r="357" spans="1:12" s="4" customFormat="1">
      <c r="A357" s="254" t="s">
        <v>276</v>
      </c>
      <c r="B357" s="255">
        <f>SUM(B331:B356)</f>
        <v>63924836.87999998</v>
      </c>
      <c r="C357" s="255">
        <f>SUM(C331:C356)</f>
        <v>62057224.589999996</v>
      </c>
      <c r="D357" s="256">
        <f>SUM(D331:D356)</f>
        <v>-1867612.2900000005</v>
      </c>
      <c r="H357" s="59"/>
      <c r="I357" s="59"/>
      <c r="J357" s="59"/>
      <c r="K357" s="59"/>
      <c r="L357" s="59"/>
    </row>
    <row r="358" spans="1:12" s="4" customFormat="1">
      <c r="A358" s="80"/>
      <c r="B358" s="257"/>
      <c r="C358" s="258"/>
      <c r="D358" s="258"/>
      <c r="H358" s="59"/>
      <c r="I358" s="59"/>
      <c r="J358" s="59"/>
      <c r="K358" s="59"/>
      <c r="L358" s="59"/>
    </row>
    <row r="359" spans="1:12" s="4" customFormat="1">
      <c r="A359" s="59"/>
      <c r="B359" s="259">
        <f>+B357</f>
        <v>63924836.87999998</v>
      </c>
      <c r="C359" s="259">
        <f>+C357</f>
        <v>62057224.589999996</v>
      </c>
      <c r="D359" s="260">
        <f>+D357</f>
        <v>-1867612.2900000005</v>
      </c>
      <c r="H359" s="59"/>
      <c r="I359" s="59"/>
      <c r="J359" s="59"/>
      <c r="K359" s="59"/>
      <c r="L359" s="59"/>
    </row>
    <row r="361" spans="1:12" s="4" customFormat="1">
      <c r="A361" s="126" t="s">
        <v>277</v>
      </c>
      <c r="B361" s="59"/>
      <c r="C361" s="59"/>
      <c r="D361" s="59"/>
      <c r="H361" s="59"/>
      <c r="I361" s="59"/>
      <c r="J361" s="59"/>
      <c r="K361" s="59"/>
      <c r="L361" s="59"/>
    </row>
    <row r="363" spans="1:12" s="4" customFormat="1">
      <c r="A363" s="261" t="s">
        <v>278</v>
      </c>
      <c r="B363" s="179" t="s">
        <v>43</v>
      </c>
      <c r="C363" s="262" t="s">
        <v>44</v>
      </c>
      <c r="D363" s="262" t="s">
        <v>45</v>
      </c>
      <c r="H363" s="59"/>
      <c r="I363" s="59"/>
      <c r="J363" s="59"/>
      <c r="K363" s="59"/>
      <c r="L363" s="59"/>
    </row>
    <row r="364" spans="1:12" s="4" customFormat="1" ht="24" customHeight="1">
      <c r="A364" s="92" t="s">
        <v>279</v>
      </c>
      <c r="B364" s="263"/>
      <c r="C364" s="264"/>
      <c r="D364" s="264"/>
      <c r="H364" s="59"/>
      <c r="I364" s="59"/>
      <c r="J364" s="59"/>
      <c r="K364" s="59"/>
      <c r="L364" s="59"/>
    </row>
    <row r="365" spans="1:12" s="4" customFormat="1">
      <c r="A365" s="249" t="s">
        <v>280</v>
      </c>
      <c r="B365" s="250">
        <v>241040.91</v>
      </c>
      <c r="C365" s="251">
        <v>214277.62</v>
      </c>
      <c r="D365" s="252">
        <f>+B365-C365</f>
        <v>26763.290000000008</v>
      </c>
      <c r="E365" s="211"/>
      <c r="H365" s="59"/>
      <c r="I365" s="59"/>
      <c r="J365" s="59"/>
      <c r="K365" s="59"/>
      <c r="L365" s="59"/>
    </row>
    <row r="366" spans="1:12" s="4" customFormat="1">
      <c r="A366" s="249" t="s">
        <v>281</v>
      </c>
      <c r="B366" s="250">
        <v>251470.17</v>
      </c>
      <c r="C366" s="251">
        <v>-129006.94</v>
      </c>
      <c r="D366" s="252">
        <f>+B366-C366</f>
        <v>380477.11</v>
      </c>
      <c r="E366" s="211"/>
      <c r="H366" s="59"/>
      <c r="I366" s="59"/>
      <c r="J366" s="59"/>
      <c r="K366" s="59"/>
      <c r="L366" s="59"/>
    </row>
    <row r="367" spans="1:12" s="4" customFormat="1">
      <c r="A367" s="265"/>
      <c r="B367" s="266"/>
      <c r="C367" s="267"/>
      <c r="D367" s="267"/>
      <c r="F367" s="9"/>
      <c r="H367" s="59"/>
      <c r="I367" s="59"/>
      <c r="J367" s="59"/>
      <c r="K367" s="59"/>
      <c r="L367" s="59"/>
    </row>
    <row r="368" spans="1:12">
      <c r="B368" s="268">
        <f>SUM(B365:B367)</f>
        <v>492511.08</v>
      </c>
      <c r="C368" s="269">
        <f>SUM(C365:C367)</f>
        <v>85270.68</v>
      </c>
      <c r="D368" s="270">
        <f>SUM(D365:D367)</f>
        <v>407240.4</v>
      </c>
      <c r="F368" s="9"/>
    </row>
    <row r="370" spans="1:12">
      <c r="F370" s="9"/>
    </row>
    <row r="371" spans="1:12">
      <c r="A371" s="261" t="s">
        <v>282</v>
      </c>
      <c r="B371" s="179" t="s">
        <v>45</v>
      </c>
      <c r="C371" s="262" t="s">
        <v>283</v>
      </c>
      <c r="D371" s="20"/>
      <c r="E371" s="9"/>
      <c r="F371" s="9"/>
    </row>
    <row r="372" spans="1:12">
      <c r="A372" s="92" t="s">
        <v>284</v>
      </c>
      <c r="B372" s="263"/>
      <c r="C372" s="264"/>
      <c r="D372" s="72"/>
      <c r="E372" s="9"/>
      <c r="F372" s="9"/>
    </row>
    <row r="373" spans="1:12">
      <c r="A373" s="76"/>
      <c r="B373" s="35"/>
      <c r="C373" s="271"/>
      <c r="D373" s="72"/>
      <c r="E373" s="9"/>
      <c r="F373" s="9"/>
    </row>
    <row r="374" spans="1:12" ht="25.5">
      <c r="A374" s="272" t="s">
        <v>285</v>
      </c>
      <c r="B374" s="35"/>
      <c r="C374" s="271"/>
      <c r="D374" s="72"/>
      <c r="E374" s="38"/>
      <c r="F374" s="9"/>
    </row>
    <row r="375" spans="1:12" ht="18" customHeight="1">
      <c r="A375" s="76"/>
      <c r="B375" s="35"/>
      <c r="C375" s="271"/>
      <c r="D375" s="72"/>
      <c r="E375" s="38"/>
    </row>
    <row r="376" spans="1:12">
      <c r="A376" s="143" t="s">
        <v>50</v>
      </c>
      <c r="B376" s="273"/>
      <c r="C376" s="274"/>
      <c r="D376" s="72"/>
      <c r="E376" s="9"/>
    </row>
    <row r="377" spans="1:12">
      <c r="A377" s="275" t="s">
        <v>286</v>
      </c>
      <c r="B377" s="184">
        <v>6333803.4800000004</v>
      </c>
      <c r="C377" s="276">
        <v>0</v>
      </c>
      <c r="D377" s="72"/>
      <c r="E377" s="9"/>
    </row>
    <row r="378" spans="1:12">
      <c r="A378" s="275" t="s">
        <v>287</v>
      </c>
      <c r="B378" s="184">
        <v>21550</v>
      </c>
      <c r="C378" s="276">
        <v>0</v>
      </c>
      <c r="D378" s="72"/>
      <c r="E378" s="9"/>
    </row>
    <row r="379" spans="1:12" s="4" customFormat="1" ht="12" customHeight="1">
      <c r="A379" s="275" t="s">
        <v>288</v>
      </c>
      <c r="B379" s="184">
        <v>13508684.449999999</v>
      </c>
      <c r="C379" s="276">
        <v>0</v>
      </c>
      <c r="D379" s="72"/>
      <c r="H379" s="59"/>
      <c r="I379" s="59"/>
      <c r="J379" s="59"/>
      <c r="K379" s="59"/>
      <c r="L379" s="59"/>
    </row>
    <row r="380" spans="1:12" s="4" customFormat="1">
      <c r="A380" s="76" t="s">
        <v>95</v>
      </c>
      <c r="B380" s="35"/>
      <c r="C380" s="277"/>
      <c r="D380" s="72"/>
      <c r="E380" s="9"/>
      <c r="H380" s="59"/>
      <c r="I380" s="59"/>
      <c r="J380" s="59"/>
      <c r="K380" s="59"/>
      <c r="L380" s="59"/>
    </row>
    <row r="381" spans="1:12" s="4" customFormat="1" ht="12.75" customHeight="1">
      <c r="A381" s="80"/>
      <c r="B381" s="278"/>
      <c r="C381" s="279"/>
      <c r="D381" s="72"/>
      <c r="E381" s="9"/>
      <c r="H381" s="59"/>
      <c r="I381" s="59"/>
    </row>
    <row r="382" spans="1:12">
      <c r="B382" s="268">
        <f>SUM(B376:B381)</f>
        <v>19864037.93</v>
      </c>
      <c r="C382" s="280"/>
      <c r="D382" s="20"/>
      <c r="E382" s="9"/>
      <c r="H382" s="4"/>
      <c r="I382" s="4"/>
      <c r="J382" s="4"/>
      <c r="K382" s="4"/>
      <c r="L382" s="4"/>
    </row>
    <row r="383" spans="1:12">
      <c r="E383" s="9"/>
      <c r="H383" s="4"/>
      <c r="I383" s="4"/>
      <c r="J383" s="4"/>
      <c r="K383" s="4"/>
      <c r="L383" s="4"/>
    </row>
    <row r="384" spans="1:12" ht="12.75" customHeight="1">
      <c r="E384" s="9"/>
      <c r="H384" s="4"/>
      <c r="I384" s="4"/>
    </row>
    <row r="385" spans="1:12" s="4" customFormat="1" ht="12.75" customHeight="1">
      <c r="A385" s="21" t="s">
        <v>289</v>
      </c>
      <c r="E385" s="9"/>
      <c r="H385" s="59"/>
      <c r="I385" s="59"/>
      <c r="J385" s="59"/>
      <c r="K385" s="59"/>
      <c r="L385" s="59"/>
    </row>
    <row r="386" spans="1:12" s="4" customFormat="1" ht="12.75" customHeight="1">
      <c r="A386" s="21" t="s">
        <v>290</v>
      </c>
      <c r="E386" s="9"/>
      <c r="H386" s="59"/>
      <c r="I386" s="59"/>
      <c r="J386" s="59"/>
      <c r="K386" s="59"/>
      <c r="L386" s="59"/>
    </row>
    <row r="387" spans="1:12" s="4" customFormat="1" ht="12.75" customHeight="1">
      <c r="A387" s="127"/>
      <c r="B387" s="127"/>
      <c r="C387" s="127"/>
      <c r="D387" s="127"/>
      <c r="E387" s="9"/>
      <c r="H387" s="59"/>
      <c r="I387" s="59"/>
    </row>
    <row r="388" spans="1:12" s="4" customFormat="1" ht="12.75" customHeight="1">
      <c r="A388" s="281" t="s">
        <v>291</v>
      </c>
      <c r="B388" s="282"/>
      <c r="C388" s="282"/>
      <c r="D388" s="283"/>
      <c r="E388" s="9"/>
    </row>
    <row r="389" spans="1:12" s="4" customFormat="1" ht="12.75" customHeight="1">
      <c r="A389" s="284" t="s">
        <v>292</v>
      </c>
      <c r="B389" s="285"/>
      <c r="C389" s="286"/>
      <c r="D389" s="287">
        <v>73360083.879999995</v>
      </c>
      <c r="E389" s="288"/>
    </row>
    <row r="390" spans="1:12" s="4" customFormat="1">
      <c r="A390" s="289"/>
      <c r="B390" s="289"/>
      <c r="C390" s="20"/>
      <c r="D390" s="59"/>
      <c r="E390" s="288"/>
    </row>
    <row r="391" spans="1:12" s="4" customFormat="1" ht="12.75" customHeight="1">
      <c r="A391" s="290" t="s">
        <v>293</v>
      </c>
      <c r="B391" s="291"/>
      <c r="C391" s="292"/>
      <c r="D391" s="293">
        <f>SUM(C391:C396)</f>
        <v>0</v>
      </c>
      <c r="E391" s="9"/>
    </row>
    <row r="392" spans="1:12" s="4" customFormat="1" ht="12.75" customHeight="1">
      <c r="A392" s="294" t="s">
        <v>294</v>
      </c>
      <c r="B392" s="295"/>
      <c r="C392" s="296">
        <v>0</v>
      </c>
      <c r="D392" s="297"/>
      <c r="E392" s="9"/>
    </row>
    <row r="393" spans="1:12" s="4" customFormat="1" ht="12.75" customHeight="1">
      <c r="A393" s="294" t="s">
        <v>295</v>
      </c>
      <c r="B393" s="295"/>
      <c r="C393" s="296">
        <v>0</v>
      </c>
      <c r="D393" s="297"/>
      <c r="E393" s="9"/>
    </row>
    <row r="394" spans="1:12" s="4" customFormat="1" ht="12.75" customHeight="1">
      <c r="A394" s="294" t="s">
        <v>296</v>
      </c>
      <c r="B394" s="295"/>
      <c r="C394" s="296">
        <v>0</v>
      </c>
      <c r="D394" s="297"/>
      <c r="E394" s="9"/>
    </row>
    <row r="395" spans="1:12" s="4" customFormat="1">
      <c r="A395" s="294" t="s">
        <v>297</v>
      </c>
      <c r="B395" s="295"/>
      <c r="C395" s="296">
        <v>0</v>
      </c>
      <c r="D395" s="297"/>
      <c r="E395" s="9"/>
    </row>
    <row r="396" spans="1:12" s="4" customFormat="1">
      <c r="A396" s="294" t="s">
        <v>298</v>
      </c>
      <c r="B396" s="295"/>
      <c r="C396" s="296">
        <v>0</v>
      </c>
      <c r="D396" s="297"/>
      <c r="E396" s="9"/>
    </row>
    <row r="397" spans="1:12" s="4" customFormat="1">
      <c r="A397" s="298"/>
      <c r="B397" s="299"/>
      <c r="C397" s="300"/>
      <c r="D397" s="301"/>
      <c r="E397" s="9"/>
    </row>
    <row r="398" spans="1:12">
      <c r="A398" s="302" t="s">
        <v>299</v>
      </c>
      <c r="B398" s="303"/>
      <c r="C398" s="304"/>
      <c r="D398" s="305">
        <f>SUM(C398:C402)</f>
        <v>30748564.359999999</v>
      </c>
      <c r="E398" s="9"/>
      <c r="H398" s="4"/>
      <c r="I398" s="4"/>
      <c r="J398" s="4"/>
      <c r="K398" s="4"/>
      <c r="L398" s="4"/>
    </row>
    <row r="399" spans="1:12" ht="12.75" customHeight="1">
      <c r="A399" s="294" t="s">
        <v>300</v>
      </c>
      <c r="B399" s="295"/>
      <c r="C399" s="296">
        <v>0</v>
      </c>
      <c r="D399" s="297"/>
      <c r="E399" s="9"/>
      <c r="H399" s="4"/>
      <c r="I399" s="4"/>
      <c r="J399" s="4"/>
      <c r="K399" s="4"/>
      <c r="L399" s="4"/>
    </row>
    <row r="400" spans="1:12">
      <c r="A400" s="294" t="s">
        <v>301</v>
      </c>
      <c r="B400" s="295"/>
      <c r="C400" s="296">
        <v>0</v>
      </c>
      <c r="D400" s="297"/>
      <c r="E400" s="9"/>
      <c r="F400" s="127"/>
      <c r="G400" s="127"/>
      <c r="H400" s="4"/>
      <c r="I400" s="4"/>
    </row>
    <row r="401" spans="1:7">
      <c r="A401" s="294" t="s">
        <v>302</v>
      </c>
      <c r="B401" s="295"/>
      <c r="C401" s="296">
        <v>0</v>
      </c>
      <c r="D401" s="297"/>
      <c r="E401" s="9"/>
      <c r="F401" s="127"/>
      <c r="G401" s="127"/>
    </row>
    <row r="402" spans="1:7">
      <c r="A402" s="306" t="s">
        <v>303</v>
      </c>
      <c r="B402" s="307"/>
      <c r="C402" s="308">
        <v>30748564.359999999</v>
      </c>
      <c r="D402" s="309"/>
      <c r="E402" s="9"/>
      <c r="F402" s="127"/>
      <c r="G402" s="127"/>
    </row>
    <row r="403" spans="1:7" ht="15" customHeight="1">
      <c r="A403" s="310"/>
      <c r="B403" s="310"/>
      <c r="C403" s="4"/>
      <c r="D403" s="4"/>
      <c r="E403" s="311"/>
      <c r="F403" s="127"/>
      <c r="G403" s="127"/>
    </row>
    <row r="404" spans="1:7" ht="12.75" customHeight="1">
      <c r="A404" s="312" t="s">
        <v>304</v>
      </c>
      <c r="B404" s="313"/>
      <c r="C404" s="314"/>
      <c r="D404" s="315">
        <f>+D389+D391-D398</f>
        <v>42611519.519999996</v>
      </c>
      <c r="E404" s="316"/>
      <c r="F404" s="127"/>
      <c r="G404" s="127"/>
    </row>
    <row r="405" spans="1:7" s="4" customFormat="1" ht="12.75" customHeight="1">
      <c r="A405" s="127"/>
      <c r="B405" s="317"/>
      <c r="C405" s="127"/>
      <c r="D405" s="127"/>
      <c r="E405" s="311"/>
      <c r="F405" s="127"/>
      <c r="G405" s="127"/>
    </row>
    <row r="406" spans="1:7" ht="12.75" customHeight="1">
      <c r="A406" s="281" t="s">
        <v>305</v>
      </c>
      <c r="B406" s="282"/>
      <c r="C406" s="282"/>
      <c r="D406" s="283"/>
      <c r="E406" s="311"/>
      <c r="F406" s="311"/>
      <c r="G406" s="127"/>
    </row>
    <row r="407" spans="1:7" ht="12.75" customHeight="1">
      <c r="A407" s="318" t="s">
        <v>306</v>
      </c>
      <c r="B407" s="319"/>
      <c r="C407" s="320"/>
      <c r="D407" s="287">
        <v>60607945.159999996</v>
      </c>
      <c r="E407" s="311"/>
      <c r="F407" s="321"/>
      <c r="G407" s="127"/>
    </row>
    <row r="408" spans="1:7" ht="15" customHeight="1">
      <c r="A408" s="322"/>
      <c r="B408" s="310"/>
      <c r="C408" s="323"/>
      <c r="D408" s="324"/>
      <c r="E408" s="311"/>
      <c r="F408" s="321"/>
      <c r="G408" s="127"/>
    </row>
    <row r="409" spans="1:7" ht="12.75" customHeight="1">
      <c r="A409" s="325" t="s">
        <v>307</v>
      </c>
      <c r="B409" s="326"/>
      <c r="C409" s="327"/>
      <c r="D409" s="328">
        <f>+C410+C411+C415+C413</f>
        <v>19864037.93</v>
      </c>
      <c r="E409" s="311"/>
      <c r="F409" s="329"/>
      <c r="G409" s="127"/>
    </row>
    <row r="410" spans="1:7" ht="12.75" customHeight="1">
      <c r="A410" s="294" t="s">
        <v>308</v>
      </c>
      <c r="B410" s="295"/>
      <c r="C410" s="330">
        <f>+B377</f>
        <v>6333803.4800000004</v>
      </c>
      <c r="D410" s="331"/>
      <c r="E410" s="332"/>
      <c r="F410" s="329"/>
      <c r="G410" s="127"/>
    </row>
    <row r="411" spans="1:7" ht="12.75" customHeight="1">
      <c r="A411" s="294" t="s">
        <v>309</v>
      </c>
      <c r="B411" s="295"/>
      <c r="C411" s="330">
        <f>+B378</f>
        <v>21550</v>
      </c>
      <c r="D411" s="331"/>
      <c r="E411" s="332"/>
      <c r="F411" s="329"/>
      <c r="G411" s="127"/>
    </row>
    <row r="412" spans="1:7" ht="12.75" customHeight="1">
      <c r="A412" s="294" t="s">
        <v>310</v>
      </c>
      <c r="B412" s="295"/>
      <c r="C412" s="330">
        <v>0</v>
      </c>
      <c r="D412" s="331"/>
      <c r="E412" s="333"/>
      <c r="F412" s="329"/>
      <c r="G412" s="127"/>
    </row>
    <row r="413" spans="1:7" ht="12.75" customHeight="1">
      <c r="A413" s="294" t="s">
        <v>311</v>
      </c>
      <c r="B413" s="295"/>
      <c r="C413" s="330">
        <v>0</v>
      </c>
      <c r="D413" s="331"/>
      <c r="E413" s="333"/>
      <c r="F413" s="329"/>
      <c r="G413" s="127"/>
    </row>
    <row r="414" spans="1:7" ht="12.75" customHeight="1">
      <c r="A414" s="294" t="s">
        <v>312</v>
      </c>
      <c r="B414" s="295"/>
      <c r="C414" s="330">
        <v>0</v>
      </c>
      <c r="D414" s="331"/>
      <c r="E414" s="333"/>
      <c r="F414" s="329"/>
      <c r="G414" s="127"/>
    </row>
    <row r="415" spans="1:7" ht="12.75" customHeight="1">
      <c r="A415" s="294" t="s">
        <v>313</v>
      </c>
      <c r="B415" s="295"/>
      <c r="C415" s="330">
        <f>+B379</f>
        <v>13508684.449999999</v>
      </c>
      <c r="D415" s="334"/>
      <c r="E415" s="333"/>
      <c r="F415" s="311"/>
      <c r="G415" s="127"/>
    </row>
    <row r="416" spans="1:7" ht="12.75" customHeight="1">
      <c r="A416" s="294" t="s">
        <v>314</v>
      </c>
      <c r="B416" s="295"/>
      <c r="C416" s="330">
        <v>0</v>
      </c>
      <c r="D416" s="335"/>
      <c r="E416" s="333"/>
      <c r="F416" s="316"/>
      <c r="G416" s="127"/>
    </row>
    <row r="417" spans="1:7" ht="12.75" customHeight="1">
      <c r="A417" s="294" t="s">
        <v>315</v>
      </c>
      <c r="B417" s="295"/>
      <c r="C417" s="330">
        <v>0</v>
      </c>
      <c r="D417" s="336"/>
      <c r="E417" s="333"/>
      <c r="F417" s="337"/>
      <c r="G417" s="127"/>
    </row>
    <row r="418" spans="1:7" ht="12.75" customHeight="1">
      <c r="A418" s="294" t="s">
        <v>316</v>
      </c>
      <c r="B418" s="295"/>
      <c r="C418" s="330">
        <v>0</v>
      </c>
      <c r="D418" s="331"/>
      <c r="E418" s="316"/>
      <c r="F418" s="127"/>
      <c r="G418" s="127"/>
    </row>
    <row r="419" spans="1:7">
      <c r="A419" s="294" t="s">
        <v>317</v>
      </c>
      <c r="B419" s="295"/>
      <c r="C419" s="330">
        <v>0</v>
      </c>
      <c r="D419" s="334"/>
      <c r="E419" s="316"/>
      <c r="F419" s="127"/>
      <c r="G419" s="127"/>
    </row>
    <row r="420" spans="1:7">
      <c r="A420" s="294" t="s">
        <v>318</v>
      </c>
      <c r="B420" s="295"/>
      <c r="C420" s="330">
        <v>0</v>
      </c>
      <c r="D420" s="331"/>
      <c r="E420" s="316"/>
      <c r="F420" s="127"/>
      <c r="G420" s="127"/>
    </row>
    <row r="421" spans="1:7">
      <c r="A421" s="294" t="s">
        <v>319</v>
      </c>
      <c r="B421" s="295"/>
      <c r="C421" s="330">
        <v>0</v>
      </c>
      <c r="D421" s="331"/>
      <c r="E421" s="316"/>
      <c r="F421" s="127"/>
      <c r="G421" s="127"/>
    </row>
    <row r="422" spans="1:7" ht="12.75" customHeight="1">
      <c r="A422" s="294" t="s">
        <v>320</v>
      </c>
      <c r="B422" s="295"/>
      <c r="C422" s="330">
        <v>0</v>
      </c>
      <c r="D422" s="331"/>
      <c r="E422" s="338"/>
      <c r="F422" s="127"/>
      <c r="G422" s="127"/>
    </row>
    <row r="423" spans="1:7" ht="12.75" customHeight="1">
      <c r="A423" s="294" t="s">
        <v>321</v>
      </c>
      <c r="B423" s="295"/>
      <c r="C423" s="330">
        <v>0</v>
      </c>
      <c r="D423" s="331"/>
      <c r="E423" s="311"/>
      <c r="F423" s="127"/>
      <c r="G423" s="127"/>
    </row>
    <row r="424" spans="1:7" ht="12.75" customHeight="1">
      <c r="A424" s="294" t="s">
        <v>322</v>
      </c>
      <c r="B424" s="295"/>
      <c r="C424" s="330">
        <v>0</v>
      </c>
      <c r="D424" s="331"/>
      <c r="E424" s="311"/>
      <c r="F424" s="127"/>
      <c r="G424" s="127"/>
    </row>
    <row r="425" spans="1:7" ht="12.75" customHeight="1">
      <c r="A425" s="294" t="s">
        <v>323</v>
      </c>
      <c r="B425" s="295"/>
      <c r="C425" s="330">
        <v>0</v>
      </c>
      <c r="D425" s="331"/>
      <c r="E425" s="311"/>
      <c r="F425" s="127"/>
      <c r="G425" s="127"/>
    </row>
    <row r="426" spans="1:7" ht="12.75" customHeight="1">
      <c r="A426" s="339" t="s">
        <v>324</v>
      </c>
      <c r="B426" s="340"/>
      <c r="C426" s="330">
        <v>0</v>
      </c>
      <c r="D426" s="331"/>
      <c r="E426" s="311"/>
      <c r="F426" s="127"/>
      <c r="G426" s="127"/>
    </row>
    <row r="427" spans="1:7" ht="12.75" customHeight="1">
      <c r="A427" s="322"/>
      <c r="B427" s="310"/>
      <c r="C427" s="341"/>
      <c r="D427" s="342"/>
      <c r="E427" s="311"/>
      <c r="F427" s="127"/>
      <c r="G427" s="127"/>
    </row>
    <row r="428" spans="1:7">
      <c r="A428" s="325" t="s">
        <v>325</v>
      </c>
      <c r="B428" s="326"/>
      <c r="C428" s="343"/>
      <c r="D428" s="344">
        <f>SUM(C428:C435)</f>
        <v>0</v>
      </c>
      <c r="E428" s="311"/>
      <c r="F428" s="127"/>
      <c r="G428" s="127"/>
    </row>
    <row r="429" spans="1:7">
      <c r="A429" s="294" t="s">
        <v>326</v>
      </c>
      <c r="B429" s="295"/>
      <c r="C429" s="330">
        <v>0</v>
      </c>
      <c r="D429" s="331"/>
      <c r="E429" s="345"/>
      <c r="F429" s="127"/>
      <c r="G429" s="127"/>
    </row>
    <row r="430" spans="1:7">
      <c r="A430" s="294" t="s">
        <v>327</v>
      </c>
      <c r="B430" s="295"/>
      <c r="C430" s="330">
        <v>0</v>
      </c>
      <c r="D430" s="331"/>
      <c r="E430" s="345"/>
      <c r="F430" s="127"/>
      <c r="G430" s="127"/>
    </row>
    <row r="431" spans="1:7">
      <c r="A431" s="294" t="s">
        <v>328</v>
      </c>
      <c r="B431" s="295"/>
      <c r="C431" s="330">
        <v>0</v>
      </c>
      <c r="D431" s="331"/>
      <c r="E431" s="311"/>
      <c r="F431" s="127"/>
      <c r="G431" s="127"/>
    </row>
    <row r="432" spans="1:7">
      <c r="A432" s="294" t="s">
        <v>329</v>
      </c>
      <c r="B432" s="295"/>
      <c r="C432" s="330">
        <v>0</v>
      </c>
      <c r="D432" s="331"/>
      <c r="E432" s="311"/>
      <c r="F432" s="127"/>
      <c r="G432" s="127"/>
    </row>
    <row r="433" spans="1:12">
      <c r="A433" s="294" t="s">
        <v>330</v>
      </c>
      <c r="B433" s="295"/>
      <c r="C433" s="330">
        <v>0</v>
      </c>
      <c r="D433" s="331"/>
      <c r="E433" s="311"/>
      <c r="F433" s="127"/>
      <c r="G433" s="127"/>
    </row>
    <row r="434" spans="1:12">
      <c r="A434" s="294" t="s">
        <v>331</v>
      </c>
      <c r="B434" s="295"/>
      <c r="C434" s="330">
        <v>0</v>
      </c>
      <c r="D434" s="331"/>
      <c r="E434" s="311"/>
      <c r="F434" s="127"/>
      <c r="G434" s="127"/>
    </row>
    <row r="435" spans="1:12">
      <c r="A435" s="346" t="s">
        <v>332</v>
      </c>
      <c r="B435" s="347"/>
      <c r="C435" s="330">
        <v>0</v>
      </c>
      <c r="D435" s="331"/>
      <c r="E435" s="311"/>
      <c r="F435" s="127"/>
      <c r="G435" s="127"/>
    </row>
    <row r="436" spans="1:12" ht="21" customHeight="1">
      <c r="A436" s="348"/>
      <c r="B436" s="349"/>
      <c r="C436" s="350"/>
      <c r="D436" s="351"/>
      <c r="E436" s="311"/>
      <c r="F436" s="127"/>
      <c r="G436" s="127"/>
    </row>
    <row r="437" spans="1:12">
      <c r="A437" s="352" t="s">
        <v>333</v>
      </c>
      <c r="B437" s="353"/>
      <c r="C437" s="354"/>
      <c r="D437" s="355">
        <f>+D407-D409+D428</f>
        <v>40743907.229999997</v>
      </c>
      <c r="E437" s="316"/>
      <c r="F437" s="127"/>
      <c r="G437" s="127"/>
    </row>
    <row r="438" spans="1:12">
      <c r="A438" s="4"/>
      <c r="B438" s="4"/>
      <c r="C438" s="4"/>
      <c r="D438" s="4"/>
      <c r="E438" s="127"/>
      <c r="F438" s="127"/>
      <c r="G438" s="127"/>
    </row>
    <row r="439" spans="1:12" ht="3.75" customHeight="1"/>
    <row r="440" spans="1:12" ht="21" customHeight="1">
      <c r="A440" s="127"/>
      <c r="B440" s="127"/>
      <c r="C440" s="127"/>
      <c r="D440" s="127"/>
      <c r="E440" s="316"/>
      <c r="F440" s="127"/>
      <c r="G440" s="127"/>
    </row>
    <row r="441" spans="1:12">
      <c r="A441" s="16" t="s">
        <v>334</v>
      </c>
      <c r="B441" s="16"/>
      <c r="C441" s="16"/>
      <c r="D441" s="16"/>
      <c r="E441" s="311"/>
      <c r="F441" s="127"/>
      <c r="G441" s="127"/>
    </row>
    <row r="442" spans="1:12" customFormat="1" ht="15">
      <c r="A442" s="356"/>
      <c r="B442" s="356"/>
      <c r="C442" s="356"/>
      <c r="D442" s="356"/>
      <c r="E442" s="311"/>
      <c r="F442" s="127"/>
      <c r="G442" s="127"/>
      <c r="H442" s="59"/>
      <c r="I442" s="59"/>
      <c r="J442" s="59"/>
      <c r="K442" s="59"/>
      <c r="L442" s="59"/>
    </row>
    <row r="443" spans="1:12" customFormat="1" ht="15">
      <c r="A443" s="152" t="s">
        <v>335</v>
      </c>
      <c r="B443" s="357" t="s">
        <v>43</v>
      </c>
      <c r="C443" s="358" t="s">
        <v>44</v>
      </c>
      <c r="D443" s="28" t="s">
        <v>45</v>
      </c>
      <c r="E443" s="311"/>
      <c r="F443" s="127"/>
      <c r="G443" s="127"/>
      <c r="H443" s="59"/>
      <c r="I443" s="59"/>
      <c r="J443" s="59"/>
      <c r="K443" s="59"/>
      <c r="L443" s="59"/>
    </row>
    <row r="444" spans="1:12" ht="15">
      <c r="A444" s="53" t="s">
        <v>336</v>
      </c>
      <c r="B444" s="359">
        <v>0</v>
      </c>
      <c r="C444" s="360">
        <v>0</v>
      </c>
      <c r="D444" s="32"/>
      <c r="E444" s="311"/>
      <c r="F444" s="127"/>
      <c r="G444" s="127"/>
      <c r="J444"/>
      <c r="K444"/>
      <c r="L444"/>
    </row>
    <row r="445" spans="1:12" ht="15">
      <c r="A445" s="56"/>
      <c r="B445" s="359"/>
      <c r="C445" s="361"/>
      <c r="D445" s="36"/>
      <c r="E445" s="311"/>
      <c r="F445" s="362"/>
      <c r="G445" s="362"/>
      <c r="H445"/>
      <c r="I445"/>
      <c r="J445"/>
      <c r="K445"/>
      <c r="L445"/>
    </row>
    <row r="446" spans="1:12" ht="15">
      <c r="A446" s="57"/>
      <c r="B446" s="363">
        <v>0</v>
      </c>
      <c r="C446" s="364">
        <v>0</v>
      </c>
      <c r="D446" s="365">
        <v>0</v>
      </c>
      <c r="E446" s="311"/>
      <c r="F446" s="362"/>
      <c r="G446" s="362"/>
      <c r="H446"/>
      <c r="I446"/>
    </row>
    <row r="447" spans="1:12">
      <c r="B447" s="29">
        <f>SUM(B445:B446)</f>
        <v>0</v>
      </c>
      <c r="C447" s="29">
        <f>SUM(C445:C446)</f>
        <v>0</v>
      </c>
      <c r="D447" s="29">
        <f>SUM(D445:D446)</f>
        <v>0</v>
      </c>
      <c r="E447" s="311"/>
      <c r="F447" s="127"/>
      <c r="G447" s="127"/>
    </row>
    <row r="448" spans="1:12" ht="15">
      <c r="A448" s="362"/>
      <c r="B448" s="362"/>
      <c r="C448" s="362"/>
      <c r="D448" s="362"/>
      <c r="E448" s="362"/>
      <c r="F448" s="127"/>
      <c r="G448" s="127"/>
    </row>
    <row r="449" spans="1:7" ht="12.75" customHeight="1">
      <c r="A449" s="362"/>
      <c r="B449" s="362"/>
      <c r="C449" s="362"/>
      <c r="D449" s="362"/>
      <c r="E449" s="362"/>
      <c r="F449" s="127"/>
      <c r="G449" s="127"/>
    </row>
    <row r="450" spans="1:7">
      <c r="A450" s="4" t="s">
        <v>337</v>
      </c>
      <c r="B450" s="127"/>
      <c r="C450" s="127"/>
      <c r="D450" s="127"/>
      <c r="E450" s="127"/>
      <c r="F450" s="127"/>
      <c r="G450" s="127"/>
    </row>
    <row r="451" spans="1:7">
      <c r="A451" s="4"/>
      <c r="B451" s="127"/>
      <c r="C451" s="127"/>
      <c r="D451" s="127"/>
      <c r="E451" s="127"/>
      <c r="F451" s="127"/>
      <c r="G451" s="127"/>
    </row>
    <row r="452" spans="1:7">
      <c r="A452" s="4"/>
      <c r="B452" s="127"/>
      <c r="C452" s="127"/>
      <c r="D452" s="127"/>
      <c r="E452" s="127"/>
      <c r="F452" s="127"/>
      <c r="G452" s="127"/>
    </row>
    <row r="453" spans="1:7">
      <c r="A453" s="4"/>
      <c r="B453" s="4"/>
      <c r="C453" s="4"/>
      <c r="D453" s="4"/>
      <c r="E453" s="311"/>
      <c r="F453" s="127"/>
      <c r="G453" s="127"/>
    </row>
    <row r="454" spans="1:7">
      <c r="A454" s="366"/>
      <c r="B454" s="127"/>
      <c r="C454" s="366"/>
      <c r="D454" s="366"/>
      <c r="E454" s="311"/>
      <c r="F454" s="127"/>
      <c r="G454" s="127"/>
    </row>
    <row r="455" spans="1:7">
      <c r="A455" s="367"/>
      <c r="B455" s="368"/>
      <c r="C455" s="369"/>
      <c r="D455" s="369"/>
      <c r="E455" s="370"/>
      <c r="F455" s="127"/>
      <c r="G455" s="127"/>
    </row>
    <row r="456" spans="1:7">
      <c r="A456" s="371" t="s">
        <v>338</v>
      </c>
      <c r="B456" s="372"/>
      <c r="C456" s="373" t="s">
        <v>339</v>
      </c>
      <c r="D456" s="373"/>
      <c r="E456" s="374"/>
      <c r="F456" s="127"/>
      <c r="G456" s="127"/>
    </row>
    <row r="457" spans="1:7">
      <c r="E457" s="127"/>
      <c r="F457" s="127"/>
      <c r="G457" s="127"/>
    </row>
    <row r="458" spans="1:7">
      <c r="E458" s="127"/>
      <c r="F458" s="127"/>
      <c r="G458" s="127"/>
    </row>
    <row r="459" spans="1:7">
      <c r="E459" s="127"/>
      <c r="F459" s="127"/>
      <c r="G459" s="127"/>
    </row>
    <row r="460" spans="1:7">
      <c r="E460" s="127"/>
    </row>
    <row r="461" spans="1:7">
      <c r="E461" s="127"/>
    </row>
    <row r="462" spans="1:7">
      <c r="E462" s="127"/>
    </row>
  </sheetData>
  <sheetProtection selectLockedCells="1" selectUnlockedCells="1"/>
  <mergeCells count="62">
    <mergeCell ref="C455:D455"/>
    <mergeCell ref="C456:D456"/>
    <mergeCell ref="A432:B432"/>
    <mergeCell ref="A433:B433"/>
    <mergeCell ref="A434:B434"/>
    <mergeCell ref="A435:B435"/>
    <mergeCell ref="A436:B436"/>
    <mergeCell ref="A441:D441"/>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A408:B408"/>
    <mergeCell ref="A409:B409"/>
    <mergeCell ref="A410:B410"/>
    <mergeCell ref="A411:B411"/>
    <mergeCell ref="A412:B412"/>
    <mergeCell ref="A413:B413"/>
    <mergeCell ref="A401:B401"/>
    <mergeCell ref="A402:B402"/>
    <mergeCell ref="A403:B403"/>
    <mergeCell ref="A404:B404"/>
    <mergeCell ref="A406:D406"/>
    <mergeCell ref="A407:B407"/>
    <mergeCell ref="A395:B395"/>
    <mergeCell ref="A396:B396"/>
    <mergeCell ref="A397:B397"/>
    <mergeCell ref="A398:B398"/>
    <mergeCell ref="A399:B399"/>
    <mergeCell ref="A400:B400"/>
    <mergeCell ref="A389:B389"/>
    <mergeCell ref="A390:B390"/>
    <mergeCell ref="A391:B391"/>
    <mergeCell ref="A392:B392"/>
    <mergeCell ref="A393:B393"/>
    <mergeCell ref="A394:B394"/>
    <mergeCell ref="C188:D188"/>
    <mergeCell ref="C194:D194"/>
    <mergeCell ref="C200:D200"/>
    <mergeCell ref="C218:D218"/>
    <mergeCell ref="C226:D226"/>
    <mergeCell ref="A388:D388"/>
    <mergeCell ref="A1:D1"/>
    <mergeCell ref="A2:E2"/>
    <mergeCell ref="A3:E3"/>
    <mergeCell ref="A7:E7"/>
    <mergeCell ref="C65:D65"/>
    <mergeCell ref="C182:D182"/>
  </mergeCells>
  <dataValidations count="4">
    <dataValidation allowBlank="1" showInputMessage="1" showErrorMessage="1" prompt="Saldo final del periodo que corresponde la cuenta pública presentada (mensual:  enero, febrero, marzo, etc.; trimestral: 1er, 2do, 3ro. o 4to.)." sqref="B190 IX183 ST183 ACP183 AML183 AWH183 BGD183 BPZ183 BZV183 CJR183 CTN183 DDJ183 DNF183 DXB183 EGX183 EQT183 FAP183 FKL183 FUH183 GED183 GNZ183 GXV183 HHR183 HRN183 IBJ183 ILF183 IVB183 JEX183 JOT183 JYP183 KIL183 KSH183 LCD183 LLZ183 LVV183 MFR183 MPN183 MZJ183 NJF183 NTB183 OCX183 OMT183 OWP183 PGL183 PQH183 QAD183 QJZ183 QTV183 RDR183 RNN183 RXJ183 SHF183 SRB183 TAX183 TKT183 TUP183 UEL183 UOH183 UYD183 VHZ183 VRV183 WBR183 WLN183 WVJ183 B65724 IX65717 ST65717 ACP65717 AML65717 AWH65717 BGD65717 BPZ65717 BZV65717 CJR65717 CTN65717 DDJ65717 DNF65717 DXB65717 EGX65717 EQT65717 FAP65717 FKL65717 FUH65717 GED65717 GNZ65717 GXV65717 HHR65717 HRN65717 IBJ65717 ILF65717 IVB65717 JEX65717 JOT65717 JYP65717 KIL65717 KSH65717 LCD65717 LLZ65717 LVV65717 MFR65717 MPN65717 MZJ65717 NJF65717 NTB65717 OCX65717 OMT65717 OWP65717 PGL65717 PQH65717 QAD65717 QJZ65717 QTV65717 RDR65717 RNN65717 RXJ65717 SHF65717 SRB65717 TAX65717 TKT65717 TUP65717 UEL65717 UOH65717 UYD65717 VHZ65717 VRV65717 WBR65717 WLN65717 WVJ65717 B131260 IX131253 ST131253 ACP131253 AML131253 AWH131253 BGD131253 BPZ131253 BZV131253 CJR131253 CTN131253 DDJ131253 DNF131253 DXB131253 EGX131253 EQT131253 FAP131253 FKL131253 FUH131253 GED131253 GNZ131253 GXV131253 HHR131253 HRN131253 IBJ131253 ILF131253 IVB131253 JEX131253 JOT131253 JYP131253 KIL131253 KSH131253 LCD131253 LLZ131253 LVV131253 MFR131253 MPN131253 MZJ131253 NJF131253 NTB131253 OCX131253 OMT131253 OWP131253 PGL131253 PQH131253 QAD131253 QJZ131253 QTV131253 RDR131253 RNN131253 RXJ131253 SHF131253 SRB131253 TAX131253 TKT131253 TUP131253 UEL131253 UOH131253 UYD131253 VHZ131253 VRV131253 WBR131253 WLN131253 WVJ131253 B196796 IX196789 ST196789 ACP196789 AML196789 AWH196789 BGD196789 BPZ196789 BZV196789 CJR196789 CTN196789 DDJ196789 DNF196789 DXB196789 EGX196789 EQT196789 FAP196789 FKL196789 FUH196789 GED196789 GNZ196789 GXV196789 HHR196789 HRN196789 IBJ196789 ILF196789 IVB196789 JEX196789 JOT196789 JYP196789 KIL196789 KSH196789 LCD196789 LLZ196789 LVV196789 MFR196789 MPN196789 MZJ196789 NJF196789 NTB196789 OCX196789 OMT196789 OWP196789 PGL196789 PQH196789 QAD196789 QJZ196789 QTV196789 RDR196789 RNN196789 RXJ196789 SHF196789 SRB196789 TAX196789 TKT196789 TUP196789 UEL196789 UOH196789 UYD196789 VHZ196789 VRV196789 WBR196789 WLN196789 WVJ196789 B262332 IX262325 ST262325 ACP262325 AML262325 AWH262325 BGD262325 BPZ262325 BZV262325 CJR262325 CTN262325 DDJ262325 DNF262325 DXB262325 EGX262325 EQT262325 FAP262325 FKL262325 FUH262325 GED262325 GNZ262325 GXV262325 HHR262325 HRN262325 IBJ262325 ILF262325 IVB262325 JEX262325 JOT262325 JYP262325 KIL262325 KSH262325 LCD262325 LLZ262325 LVV262325 MFR262325 MPN262325 MZJ262325 NJF262325 NTB262325 OCX262325 OMT262325 OWP262325 PGL262325 PQH262325 QAD262325 QJZ262325 QTV262325 RDR262325 RNN262325 RXJ262325 SHF262325 SRB262325 TAX262325 TKT262325 TUP262325 UEL262325 UOH262325 UYD262325 VHZ262325 VRV262325 WBR262325 WLN262325 WVJ262325 B327868 IX327861 ST327861 ACP327861 AML327861 AWH327861 BGD327861 BPZ327861 BZV327861 CJR327861 CTN327861 DDJ327861 DNF327861 DXB327861 EGX327861 EQT327861 FAP327861 FKL327861 FUH327861 GED327861 GNZ327861 GXV327861 HHR327861 HRN327861 IBJ327861 ILF327861 IVB327861 JEX327861 JOT327861 JYP327861 KIL327861 KSH327861 LCD327861 LLZ327861 LVV327861 MFR327861 MPN327861 MZJ327861 NJF327861 NTB327861 OCX327861 OMT327861 OWP327861 PGL327861 PQH327861 QAD327861 QJZ327861 QTV327861 RDR327861 RNN327861 RXJ327861 SHF327861 SRB327861 TAX327861 TKT327861 TUP327861 UEL327861 UOH327861 UYD327861 VHZ327861 VRV327861 WBR327861 WLN327861 WVJ327861 B393404 IX393397 ST393397 ACP393397 AML393397 AWH393397 BGD393397 BPZ393397 BZV393397 CJR393397 CTN393397 DDJ393397 DNF393397 DXB393397 EGX393397 EQT393397 FAP393397 FKL393397 FUH393397 GED393397 GNZ393397 GXV393397 HHR393397 HRN393397 IBJ393397 ILF393397 IVB393397 JEX393397 JOT393397 JYP393397 KIL393397 KSH393397 LCD393397 LLZ393397 LVV393397 MFR393397 MPN393397 MZJ393397 NJF393397 NTB393397 OCX393397 OMT393397 OWP393397 PGL393397 PQH393397 QAD393397 QJZ393397 QTV393397 RDR393397 RNN393397 RXJ393397 SHF393397 SRB393397 TAX393397 TKT393397 TUP393397 UEL393397 UOH393397 UYD393397 VHZ393397 VRV393397 WBR393397 WLN393397 WVJ393397 B458940 IX458933 ST458933 ACP458933 AML458933 AWH458933 BGD458933 BPZ458933 BZV458933 CJR458933 CTN458933 DDJ458933 DNF458933 DXB458933 EGX458933 EQT458933 FAP458933 FKL458933 FUH458933 GED458933 GNZ458933 GXV458933 HHR458933 HRN458933 IBJ458933 ILF458933 IVB458933 JEX458933 JOT458933 JYP458933 KIL458933 KSH458933 LCD458933 LLZ458933 LVV458933 MFR458933 MPN458933 MZJ458933 NJF458933 NTB458933 OCX458933 OMT458933 OWP458933 PGL458933 PQH458933 QAD458933 QJZ458933 QTV458933 RDR458933 RNN458933 RXJ458933 SHF458933 SRB458933 TAX458933 TKT458933 TUP458933 UEL458933 UOH458933 UYD458933 VHZ458933 VRV458933 WBR458933 WLN458933 WVJ458933 B524476 IX524469 ST524469 ACP524469 AML524469 AWH524469 BGD524469 BPZ524469 BZV524469 CJR524469 CTN524469 DDJ524469 DNF524469 DXB524469 EGX524469 EQT524469 FAP524469 FKL524469 FUH524469 GED524469 GNZ524469 GXV524469 HHR524469 HRN524469 IBJ524469 ILF524469 IVB524469 JEX524469 JOT524469 JYP524469 KIL524469 KSH524469 LCD524469 LLZ524469 LVV524469 MFR524469 MPN524469 MZJ524469 NJF524469 NTB524469 OCX524469 OMT524469 OWP524469 PGL524469 PQH524469 QAD524469 QJZ524469 QTV524469 RDR524469 RNN524469 RXJ524469 SHF524469 SRB524469 TAX524469 TKT524469 TUP524469 UEL524469 UOH524469 UYD524469 VHZ524469 VRV524469 WBR524469 WLN524469 WVJ524469 B590012 IX590005 ST590005 ACP590005 AML590005 AWH590005 BGD590005 BPZ590005 BZV590005 CJR590005 CTN590005 DDJ590005 DNF590005 DXB590005 EGX590005 EQT590005 FAP590005 FKL590005 FUH590005 GED590005 GNZ590005 GXV590005 HHR590005 HRN590005 IBJ590005 ILF590005 IVB590005 JEX590005 JOT590005 JYP590005 KIL590005 KSH590005 LCD590005 LLZ590005 LVV590005 MFR590005 MPN590005 MZJ590005 NJF590005 NTB590005 OCX590005 OMT590005 OWP590005 PGL590005 PQH590005 QAD590005 QJZ590005 QTV590005 RDR590005 RNN590005 RXJ590005 SHF590005 SRB590005 TAX590005 TKT590005 TUP590005 UEL590005 UOH590005 UYD590005 VHZ590005 VRV590005 WBR590005 WLN590005 WVJ590005 B655548 IX655541 ST655541 ACP655541 AML655541 AWH655541 BGD655541 BPZ655541 BZV655541 CJR655541 CTN655541 DDJ655541 DNF655541 DXB655541 EGX655541 EQT655541 FAP655541 FKL655541 FUH655541 GED655541 GNZ655541 GXV655541 HHR655541 HRN655541 IBJ655541 ILF655541 IVB655541 JEX655541 JOT655541 JYP655541 KIL655541 KSH655541 LCD655541 LLZ655541 LVV655541 MFR655541 MPN655541 MZJ655541 NJF655541 NTB655541 OCX655541 OMT655541 OWP655541 PGL655541 PQH655541 QAD655541 QJZ655541 QTV655541 RDR655541 RNN655541 RXJ655541 SHF655541 SRB655541 TAX655541 TKT655541 TUP655541 UEL655541 UOH655541 UYD655541 VHZ655541 VRV655541 WBR655541 WLN655541 WVJ655541 B721084 IX721077 ST721077 ACP721077 AML721077 AWH721077 BGD721077 BPZ721077 BZV721077 CJR721077 CTN721077 DDJ721077 DNF721077 DXB721077 EGX721077 EQT721077 FAP721077 FKL721077 FUH721077 GED721077 GNZ721077 GXV721077 HHR721077 HRN721077 IBJ721077 ILF721077 IVB721077 JEX721077 JOT721077 JYP721077 KIL721077 KSH721077 LCD721077 LLZ721077 LVV721077 MFR721077 MPN721077 MZJ721077 NJF721077 NTB721077 OCX721077 OMT721077 OWP721077 PGL721077 PQH721077 QAD721077 QJZ721077 QTV721077 RDR721077 RNN721077 RXJ721077 SHF721077 SRB721077 TAX721077 TKT721077 TUP721077 UEL721077 UOH721077 UYD721077 VHZ721077 VRV721077 WBR721077 WLN721077 WVJ721077 B786620 IX786613 ST786613 ACP786613 AML786613 AWH786613 BGD786613 BPZ786613 BZV786613 CJR786613 CTN786613 DDJ786613 DNF786613 DXB786613 EGX786613 EQT786613 FAP786613 FKL786613 FUH786613 GED786613 GNZ786613 GXV786613 HHR786613 HRN786613 IBJ786613 ILF786613 IVB786613 JEX786613 JOT786613 JYP786613 KIL786613 KSH786613 LCD786613 LLZ786613 LVV786613 MFR786613 MPN786613 MZJ786613 NJF786613 NTB786613 OCX786613 OMT786613 OWP786613 PGL786613 PQH786613 QAD786613 QJZ786613 QTV786613 RDR786613 RNN786613 RXJ786613 SHF786613 SRB786613 TAX786613 TKT786613 TUP786613 UEL786613 UOH786613 UYD786613 VHZ786613 VRV786613 WBR786613 WLN786613 WVJ786613 B852156 IX852149 ST852149 ACP852149 AML852149 AWH852149 BGD852149 BPZ852149 BZV852149 CJR852149 CTN852149 DDJ852149 DNF852149 DXB852149 EGX852149 EQT852149 FAP852149 FKL852149 FUH852149 GED852149 GNZ852149 GXV852149 HHR852149 HRN852149 IBJ852149 ILF852149 IVB852149 JEX852149 JOT852149 JYP852149 KIL852149 KSH852149 LCD852149 LLZ852149 LVV852149 MFR852149 MPN852149 MZJ852149 NJF852149 NTB852149 OCX852149 OMT852149 OWP852149 PGL852149 PQH852149 QAD852149 QJZ852149 QTV852149 RDR852149 RNN852149 RXJ852149 SHF852149 SRB852149 TAX852149 TKT852149 TUP852149 UEL852149 UOH852149 UYD852149 VHZ852149 VRV852149 WBR852149 WLN852149 WVJ852149 B917692 IX917685 ST917685 ACP917685 AML917685 AWH917685 BGD917685 BPZ917685 BZV917685 CJR917685 CTN917685 DDJ917685 DNF917685 DXB917685 EGX917685 EQT917685 FAP917685 FKL917685 FUH917685 GED917685 GNZ917685 GXV917685 HHR917685 HRN917685 IBJ917685 ILF917685 IVB917685 JEX917685 JOT917685 JYP917685 KIL917685 KSH917685 LCD917685 LLZ917685 LVV917685 MFR917685 MPN917685 MZJ917685 NJF917685 NTB917685 OCX917685 OMT917685 OWP917685 PGL917685 PQH917685 QAD917685 QJZ917685 QTV917685 RDR917685 RNN917685 RXJ917685 SHF917685 SRB917685 TAX917685 TKT917685 TUP917685 UEL917685 UOH917685 UYD917685 VHZ917685 VRV917685 WBR917685 WLN917685 WVJ917685 B983228 IX983221 ST983221 ACP983221 AML983221 AWH983221 BGD983221 BPZ983221 BZV983221 CJR983221 CTN983221 DDJ983221 DNF983221 DXB983221 EGX983221 EQT983221 FAP983221 FKL983221 FUH983221 GED983221 GNZ983221 GXV983221 HHR983221 HRN983221 IBJ983221 ILF983221 IVB983221 JEX983221 JOT983221 JYP983221 KIL983221 KSH983221 LCD983221 LLZ983221 LVV983221 MFR983221 MPN983221 MZJ983221 NJF983221 NTB983221 OCX983221 OMT983221 OWP983221 PGL983221 PQH983221 QAD983221 QJZ983221 QTV983221 RDR983221 RNN983221 RXJ983221 SHF983221 SRB983221 TAX983221 TKT983221 TUP983221 UEL983221 UOH983221 UYD983221 VHZ983221 VRV983221 WBR983221 WLN983221 WVJ983221 B140 IX140 ST140 ACP140 AML140 AWH140 BGD140 BPZ140 BZV140 CJR140 CTN140 DDJ140 DNF140 DXB140 EGX140 EQT140 FAP140 FKL140 FUH140 GED140 GNZ140 GXV140 HHR140 HRN140 IBJ140 ILF140 IVB140 JEX140 JOT140 JYP140 KIL140 KSH140 LCD140 LLZ140 LVV140 MFR140 MPN140 MZJ140 NJF140 NTB140 OCX140 OMT140 OWP140 PGL140 PQH140 QAD140 QJZ140 QTV140 RDR140 RNN140 RXJ140 SHF140 SRB140 TAX140 TKT140 TUP140 UEL140 UOH140 UYD140 VHZ140 VRV140 WBR140 WLN140 WVJ140 B65685 IX65678 ST65678 ACP65678 AML65678 AWH65678 BGD65678 BPZ65678 BZV65678 CJR65678 CTN65678 DDJ65678 DNF65678 DXB65678 EGX65678 EQT65678 FAP65678 FKL65678 FUH65678 GED65678 GNZ65678 GXV65678 HHR65678 HRN65678 IBJ65678 ILF65678 IVB65678 JEX65678 JOT65678 JYP65678 KIL65678 KSH65678 LCD65678 LLZ65678 LVV65678 MFR65678 MPN65678 MZJ65678 NJF65678 NTB65678 OCX65678 OMT65678 OWP65678 PGL65678 PQH65678 QAD65678 QJZ65678 QTV65678 RDR65678 RNN65678 RXJ65678 SHF65678 SRB65678 TAX65678 TKT65678 TUP65678 UEL65678 UOH65678 UYD65678 VHZ65678 VRV65678 WBR65678 WLN65678 WVJ65678 B131221 IX131214 ST131214 ACP131214 AML131214 AWH131214 BGD131214 BPZ131214 BZV131214 CJR131214 CTN131214 DDJ131214 DNF131214 DXB131214 EGX131214 EQT131214 FAP131214 FKL131214 FUH131214 GED131214 GNZ131214 GXV131214 HHR131214 HRN131214 IBJ131214 ILF131214 IVB131214 JEX131214 JOT131214 JYP131214 KIL131214 KSH131214 LCD131214 LLZ131214 LVV131214 MFR131214 MPN131214 MZJ131214 NJF131214 NTB131214 OCX131214 OMT131214 OWP131214 PGL131214 PQH131214 QAD131214 QJZ131214 QTV131214 RDR131214 RNN131214 RXJ131214 SHF131214 SRB131214 TAX131214 TKT131214 TUP131214 UEL131214 UOH131214 UYD131214 VHZ131214 VRV131214 WBR131214 WLN131214 WVJ131214 B196757 IX196750 ST196750 ACP196750 AML196750 AWH196750 BGD196750 BPZ196750 BZV196750 CJR196750 CTN196750 DDJ196750 DNF196750 DXB196750 EGX196750 EQT196750 FAP196750 FKL196750 FUH196750 GED196750 GNZ196750 GXV196750 HHR196750 HRN196750 IBJ196750 ILF196750 IVB196750 JEX196750 JOT196750 JYP196750 KIL196750 KSH196750 LCD196750 LLZ196750 LVV196750 MFR196750 MPN196750 MZJ196750 NJF196750 NTB196750 OCX196750 OMT196750 OWP196750 PGL196750 PQH196750 QAD196750 QJZ196750 QTV196750 RDR196750 RNN196750 RXJ196750 SHF196750 SRB196750 TAX196750 TKT196750 TUP196750 UEL196750 UOH196750 UYD196750 VHZ196750 VRV196750 WBR196750 WLN196750 WVJ196750 B262293 IX262286 ST262286 ACP262286 AML262286 AWH262286 BGD262286 BPZ262286 BZV262286 CJR262286 CTN262286 DDJ262286 DNF262286 DXB262286 EGX262286 EQT262286 FAP262286 FKL262286 FUH262286 GED262286 GNZ262286 GXV262286 HHR262286 HRN262286 IBJ262286 ILF262286 IVB262286 JEX262286 JOT262286 JYP262286 KIL262286 KSH262286 LCD262286 LLZ262286 LVV262286 MFR262286 MPN262286 MZJ262286 NJF262286 NTB262286 OCX262286 OMT262286 OWP262286 PGL262286 PQH262286 QAD262286 QJZ262286 QTV262286 RDR262286 RNN262286 RXJ262286 SHF262286 SRB262286 TAX262286 TKT262286 TUP262286 UEL262286 UOH262286 UYD262286 VHZ262286 VRV262286 WBR262286 WLN262286 WVJ262286 B327829 IX327822 ST327822 ACP327822 AML327822 AWH327822 BGD327822 BPZ327822 BZV327822 CJR327822 CTN327822 DDJ327822 DNF327822 DXB327822 EGX327822 EQT327822 FAP327822 FKL327822 FUH327822 GED327822 GNZ327822 GXV327822 HHR327822 HRN327822 IBJ327822 ILF327822 IVB327822 JEX327822 JOT327822 JYP327822 KIL327822 KSH327822 LCD327822 LLZ327822 LVV327822 MFR327822 MPN327822 MZJ327822 NJF327822 NTB327822 OCX327822 OMT327822 OWP327822 PGL327822 PQH327822 QAD327822 QJZ327822 QTV327822 RDR327822 RNN327822 RXJ327822 SHF327822 SRB327822 TAX327822 TKT327822 TUP327822 UEL327822 UOH327822 UYD327822 VHZ327822 VRV327822 WBR327822 WLN327822 WVJ327822 B393365 IX393358 ST393358 ACP393358 AML393358 AWH393358 BGD393358 BPZ393358 BZV393358 CJR393358 CTN393358 DDJ393358 DNF393358 DXB393358 EGX393358 EQT393358 FAP393358 FKL393358 FUH393358 GED393358 GNZ393358 GXV393358 HHR393358 HRN393358 IBJ393358 ILF393358 IVB393358 JEX393358 JOT393358 JYP393358 KIL393358 KSH393358 LCD393358 LLZ393358 LVV393358 MFR393358 MPN393358 MZJ393358 NJF393358 NTB393358 OCX393358 OMT393358 OWP393358 PGL393358 PQH393358 QAD393358 QJZ393358 QTV393358 RDR393358 RNN393358 RXJ393358 SHF393358 SRB393358 TAX393358 TKT393358 TUP393358 UEL393358 UOH393358 UYD393358 VHZ393358 VRV393358 WBR393358 WLN393358 WVJ393358 B458901 IX458894 ST458894 ACP458894 AML458894 AWH458894 BGD458894 BPZ458894 BZV458894 CJR458894 CTN458894 DDJ458894 DNF458894 DXB458894 EGX458894 EQT458894 FAP458894 FKL458894 FUH458894 GED458894 GNZ458894 GXV458894 HHR458894 HRN458894 IBJ458894 ILF458894 IVB458894 JEX458894 JOT458894 JYP458894 KIL458894 KSH458894 LCD458894 LLZ458894 LVV458894 MFR458894 MPN458894 MZJ458894 NJF458894 NTB458894 OCX458894 OMT458894 OWP458894 PGL458894 PQH458894 QAD458894 QJZ458894 QTV458894 RDR458894 RNN458894 RXJ458894 SHF458894 SRB458894 TAX458894 TKT458894 TUP458894 UEL458894 UOH458894 UYD458894 VHZ458894 VRV458894 WBR458894 WLN458894 WVJ458894 B524437 IX524430 ST524430 ACP524430 AML524430 AWH524430 BGD524430 BPZ524430 BZV524430 CJR524430 CTN524430 DDJ524430 DNF524430 DXB524430 EGX524430 EQT524430 FAP524430 FKL524430 FUH524430 GED524430 GNZ524430 GXV524430 HHR524430 HRN524430 IBJ524430 ILF524430 IVB524430 JEX524430 JOT524430 JYP524430 KIL524430 KSH524430 LCD524430 LLZ524430 LVV524430 MFR524430 MPN524430 MZJ524430 NJF524430 NTB524430 OCX524430 OMT524430 OWP524430 PGL524430 PQH524430 QAD524430 QJZ524430 QTV524430 RDR524430 RNN524430 RXJ524430 SHF524430 SRB524430 TAX524430 TKT524430 TUP524430 UEL524430 UOH524430 UYD524430 VHZ524430 VRV524430 WBR524430 WLN524430 WVJ524430 B589973 IX589966 ST589966 ACP589966 AML589966 AWH589966 BGD589966 BPZ589966 BZV589966 CJR589966 CTN589966 DDJ589966 DNF589966 DXB589966 EGX589966 EQT589966 FAP589966 FKL589966 FUH589966 GED589966 GNZ589966 GXV589966 HHR589966 HRN589966 IBJ589966 ILF589966 IVB589966 JEX589966 JOT589966 JYP589966 KIL589966 KSH589966 LCD589966 LLZ589966 LVV589966 MFR589966 MPN589966 MZJ589966 NJF589966 NTB589966 OCX589966 OMT589966 OWP589966 PGL589966 PQH589966 QAD589966 QJZ589966 QTV589966 RDR589966 RNN589966 RXJ589966 SHF589966 SRB589966 TAX589966 TKT589966 TUP589966 UEL589966 UOH589966 UYD589966 VHZ589966 VRV589966 WBR589966 WLN589966 WVJ589966 B655509 IX655502 ST655502 ACP655502 AML655502 AWH655502 BGD655502 BPZ655502 BZV655502 CJR655502 CTN655502 DDJ655502 DNF655502 DXB655502 EGX655502 EQT655502 FAP655502 FKL655502 FUH655502 GED655502 GNZ655502 GXV655502 HHR655502 HRN655502 IBJ655502 ILF655502 IVB655502 JEX655502 JOT655502 JYP655502 KIL655502 KSH655502 LCD655502 LLZ655502 LVV655502 MFR655502 MPN655502 MZJ655502 NJF655502 NTB655502 OCX655502 OMT655502 OWP655502 PGL655502 PQH655502 QAD655502 QJZ655502 QTV655502 RDR655502 RNN655502 RXJ655502 SHF655502 SRB655502 TAX655502 TKT655502 TUP655502 UEL655502 UOH655502 UYD655502 VHZ655502 VRV655502 WBR655502 WLN655502 WVJ655502 B721045 IX721038 ST721038 ACP721038 AML721038 AWH721038 BGD721038 BPZ721038 BZV721038 CJR721038 CTN721038 DDJ721038 DNF721038 DXB721038 EGX721038 EQT721038 FAP721038 FKL721038 FUH721038 GED721038 GNZ721038 GXV721038 HHR721038 HRN721038 IBJ721038 ILF721038 IVB721038 JEX721038 JOT721038 JYP721038 KIL721038 KSH721038 LCD721038 LLZ721038 LVV721038 MFR721038 MPN721038 MZJ721038 NJF721038 NTB721038 OCX721038 OMT721038 OWP721038 PGL721038 PQH721038 QAD721038 QJZ721038 QTV721038 RDR721038 RNN721038 RXJ721038 SHF721038 SRB721038 TAX721038 TKT721038 TUP721038 UEL721038 UOH721038 UYD721038 VHZ721038 VRV721038 WBR721038 WLN721038 WVJ721038 B786581 IX786574 ST786574 ACP786574 AML786574 AWH786574 BGD786574 BPZ786574 BZV786574 CJR786574 CTN786574 DDJ786574 DNF786574 DXB786574 EGX786574 EQT786574 FAP786574 FKL786574 FUH786574 GED786574 GNZ786574 GXV786574 HHR786574 HRN786574 IBJ786574 ILF786574 IVB786574 JEX786574 JOT786574 JYP786574 KIL786574 KSH786574 LCD786574 LLZ786574 LVV786574 MFR786574 MPN786574 MZJ786574 NJF786574 NTB786574 OCX786574 OMT786574 OWP786574 PGL786574 PQH786574 QAD786574 QJZ786574 QTV786574 RDR786574 RNN786574 RXJ786574 SHF786574 SRB786574 TAX786574 TKT786574 TUP786574 UEL786574 UOH786574 UYD786574 VHZ786574 VRV786574 WBR786574 WLN786574 WVJ786574 B852117 IX852110 ST852110 ACP852110 AML852110 AWH852110 BGD852110 BPZ852110 BZV852110 CJR852110 CTN852110 DDJ852110 DNF852110 DXB852110 EGX852110 EQT852110 FAP852110 FKL852110 FUH852110 GED852110 GNZ852110 GXV852110 HHR852110 HRN852110 IBJ852110 ILF852110 IVB852110 JEX852110 JOT852110 JYP852110 KIL852110 KSH852110 LCD852110 LLZ852110 LVV852110 MFR852110 MPN852110 MZJ852110 NJF852110 NTB852110 OCX852110 OMT852110 OWP852110 PGL852110 PQH852110 QAD852110 QJZ852110 QTV852110 RDR852110 RNN852110 RXJ852110 SHF852110 SRB852110 TAX852110 TKT852110 TUP852110 UEL852110 UOH852110 UYD852110 VHZ852110 VRV852110 WBR852110 WLN852110 WVJ852110 B917653 IX917646 ST917646 ACP917646 AML917646 AWH917646 BGD917646 BPZ917646 BZV917646 CJR917646 CTN917646 DDJ917646 DNF917646 DXB917646 EGX917646 EQT917646 FAP917646 FKL917646 FUH917646 GED917646 GNZ917646 GXV917646 HHR917646 HRN917646 IBJ917646 ILF917646 IVB917646 JEX917646 JOT917646 JYP917646 KIL917646 KSH917646 LCD917646 LLZ917646 LVV917646 MFR917646 MPN917646 MZJ917646 NJF917646 NTB917646 OCX917646 OMT917646 OWP917646 PGL917646 PQH917646 QAD917646 QJZ917646 QTV917646 RDR917646 RNN917646 RXJ917646 SHF917646 SRB917646 TAX917646 TKT917646 TUP917646 UEL917646 UOH917646 UYD917646 VHZ917646 VRV917646 WBR917646 WLN917646 WVJ917646 B983189 IX983182 ST983182 ACP983182 AML983182 AWH983182 BGD983182 BPZ983182 BZV983182 CJR983182 CTN983182 DDJ983182 DNF983182 DXB983182 EGX983182 EQT983182 FAP983182 FKL983182 FUH983182 GED983182 GNZ983182 GXV983182 HHR983182 HRN983182 IBJ983182 ILF983182 IVB983182 JEX983182 JOT983182 JYP983182 KIL983182 KSH983182 LCD983182 LLZ983182 LVV983182 MFR983182 MPN983182 MZJ983182 NJF983182 NTB983182 OCX983182 OMT983182 OWP983182 PGL983182 PQH983182 QAD983182 QJZ983182 QTV983182 RDR983182 RNN983182 RXJ983182 SHF983182 SRB983182 TAX983182 TKT983182 TUP983182 UEL983182 UOH983182 UYD983182 VHZ983182 VRV983182 WBR983182 WLN983182 WVJ983182 B178 IX169:IX170 ST169:ST170 ACP169:ACP170 AML169:AML170 AWH169:AWH170 BGD169:BGD170 BPZ169:BPZ170 BZV169:BZV170 CJR169:CJR170 CTN169:CTN170 DDJ169:DDJ170 DNF169:DNF170 DXB169:DXB170 EGX169:EGX170 EQT169:EQT170 FAP169:FAP170 FKL169:FKL170 FUH169:FUH170 GED169:GED170 GNZ169:GNZ170 GXV169:GXV170 HHR169:HHR170 HRN169:HRN170 IBJ169:IBJ170 ILF169:ILF170 IVB169:IVB170 JEX169:JEX170 JOT169:JOT170 JYP169:JYP170 KIL169:KIL170 KSH169:KSH170 LCD169:LCD170 LLZ169:LLZ170 LVV169:LVV170 MFR169:MFR170 MPN169:MPN170 MZJ169:MZJ170 NJF169:NJF170 NTB169:NTB170 OCX169:OCX170 OMT169:OMT170 OWP169:OWP170 PGL169:PGL170 PQH169:PQH170 QAD169:QAD170 QJZ169:QJZ170 QTV169:QTV170 RDR169:RDR170 RNN169:RNN170 RXJ169:RXJ170 SHF169:SHF170 SRB169:SRB170 TAX169:TAX170 TKT169:TKT170 TUP169:TUP170 UEL169:UEL170 UOH169:UOH170 UYD169:UYD170 VHZ169:VHZ170 VRV169:VRV170 WBR169:WBR170 WLN169:WLN170 WVJ169:WVJ170 B65712 IX65705 ST65705 ACP65705 AML65705 AWH65705 BGD65705 BPZ65705 BZV65705 CJR65705 CTN65705 DDJ65705 DNF65705 DXB65705 EGX65705 EQT65705 FAP65705 FKL65705 FUH65705 GED65705 GNZ65705 GXV65705 HHR65705 HRN65705 IBJ65705 ILF65705 IVB65705 JEX65705 JOT65705 JYP65705 KIL65705 KSH65705 LCD65705 LLZ65705 LVV65705 MFR65705 MPN65705 MZJ65705 NJF65705 NTB65705 OCX65705 OMT65705 OWP65705 PGL65705 PQH65705 QAD65705 QJZ65705 QTV65705 RDR65705 RNN65705 RXJ65705 SHF65705 SRB65705 TAX65705 TKT65705 TUP65705 UEL65705 UOH65705 UYD65705 VHZ65705 VRV65705 WBR65705 WLN65705 WVJ65705 B131248 IX131241 ST131241 ACP131241 AML131241 AWH131241 BGD131241 BPZ131241 BZV131241 CJR131241 CTN131241 DDJ131241 DNF131241 DXB131241 EGX131241 EQT131241 FAP131241 FKL131241 FUH131241 GED131241 GNZ131241 GXV131241 HHR131241 HRN131241 IBJ131241 ILF131241 IVB131241 JEX131241 JOT131241 JYP131241 KIL131241 KSH131241 LCD131241 LLZ131241 LVV131241 MFR131241 MPN131241 MZJ131241 NJF131241 NTB131241 OCX131241 OMT131241 OWP131241 PGL131241 PQH131241 QAD131241 QJZ131241 QTV131241 RDR131241 RNN131241 RXJ131241 SHF131241 SRB131241 TAX131241 TKT131241 TUP131241 UEL131241 UOH131241 UYD131241 VHZ131241 VRV131241 WBR131241 WLN131241 WVJ131241 B196784 IX196777 ST196777 ACP196777 AML196777 AWH196777 BGD196777 BPZ196777 BZV196777 CJR196777 CTN196777 DDJ196777 DNF196777 DXB196777 EGX196777 EQT196777 FAP196777 FKL196777 FUH196777 GED196777 GNZ196777 GXV196777 HHR196777 HRN196777 IBJ196777 ILF196777 IVB196777 JEX196777 JOT196777 JYP196777 KIL196777 KSH196777 LCD196777 LLZ196777 LVV196777 MFR196777 MPN196777 MZJ196777 NJF196777 NTB196777 OCX196777 OMT196777 OWP196777 PGL196777 PQH196777 QAD196777 QJZ196777 QTV196777 RDR196777 RNN196777 RXJ196777 SHF196777 SRB196777 TAX196777 TKT196777 TUP196777 UEL196777 UOH196777 UYD196777 VHZ196777 VRV196777 WBR196777 WLN196777 WVJ196777 B262320 IX262313 ST262313 ACP262313 AML262313 AWH262313 BGD262313 BPZ262313 BZV262313 CJR262313 CTN262313 DDJ262313 DNF262313 DXB262313 EGX262313 EQT262313 FAP262313 FKL262313 FUH262313 GED262313 GNZ262313 GXV262313 HHR262313 HRN262313 IBJ262313 ILF262313 IVB262313 JEX262313 JOT262313 JYP262313 KIL262313 KSH262313 LCD262313 LLZ262313 LVV262313 MFR262313 MPN262313 MZJ262313 NJF262313 NTB262313 OCX262313 OMT262313 OWP262313 PGL262313 PQH262313 QAD262313 QJZ262313 QTV262313 RDR262313 RNN262313 RXJ262313 SHF262313 SRB262313 TAX262313 TKT262313 TUP262313 UEL262313 UOH262313 UYD262313 VHZ262313 VRV262313 WBR262313 WLN262313 WVJ262313 B327856 IX327849 ST327849 ACP327849 AML327849 AWH327849 BGD327849 BPZ327849 BZV327849 CJR327849 CTN327849 DDJ327849 DNF327849 DXB327849 EGX327849 EQT327849 FAP327849 FKL327849 FUH327849 GED327849 GNZ327849 GXV327849 HHR327849 HRN327849 IBJ327849 ILF327849 IVB327849 JEX327849 JOT327849 JYP327849 KIL327849 KSH327849 LCD327849 LLZ327849 LVV327849 MFR327849 MPN327849 MZJ327849 NJF327849 NTB327849 OCX327849 OMT327849 OWP327849 PGL327849 PQH327849 QAD327849 QJZ327849 QTV327849 RDR327849 RNN327849 RXJ327849 SHF327849 SRB327849 TAX327849 TKT327849 TUP327849 UEL327849 UOH327849 UYD327849 VHZ327849 VRV327849 WBR327849 WLN327849 WVJ327849 B393392 IX393385 ST393385 ACP393385 AML393385 AWH393385 BGD393385 BPZ393385 BZV393385 CJR393385 CTN393385 DDJ393385 DNF393385 DXB393385 EGX393385 EQT393385 FAP393385 FKL393385 FUH393385 GED393385 GNZ393385 GXV393385 HHR393385 HRN393385 IBJ393385 ILF393385 IVB393385 JEX393385 JOT393385 JYP393385 KIL393385 KSH393385 LCD393385 LLZ393385 LVV393385 MFR393385 MPN393385 MZJ393385 NJF393385 NTB393385 OCX393385 OMT393385 OWP393385 PGL393385 PQH393385 QAD393385 QJZ393385 QTV393385 RDR393385 RNN393385 RXJ393385 SHF393385 SRB393385 TAX393385 TKT393385 TUP393385 UEL393385 UOH393385 UYD393385 VHZ393385 VRV393385 WBR393385 WLN393385 WVJ393385 B458928 IX458921 ST458921 ACP458921 AML458921 AWH458921 BGD458921 BPZ458921 BZV458921 CJR458921 CTN458921 DDJ458921 DNF458921 DXB458921 EGX458921 EQT458921 FAP458921 FKL458921 FUH458921 GED458921 GNZ458921 GXV458921 HHR458921 HRN458921 IBJ458921 ILF458921 IVB458921 JEX458921 JOT458921 JYP458921 KIL458921 KSH458921 LCD458921 LLZ458921 LVV458921 MFR458921 MPN458921 MZJ458921 NJF458921 NTB458921 OCX458921 OMT458921 OWP458921 PGL458921 PQH458921 QAD458921 QJZ458921 QTV458921 RDR458921 RNN458921 RXJ458921 SHF458921 SRB458921 TAX458921 TKT458921 TUP458921 UEL458921 UOH458921 UYD458921 VHZ458921 VRV458921 WBR458921 WLN458921 WVJ458921 B524464 IX524457 ST524457 ACP524457 AML524457 AWH524457 BGD524457 BPZ524457 BZV524457 CJR524457 CTN524457 DDJ524457 DNF524457 DXB524457 EGX524457 EQT524457 FAP524457 FKL524457 FUH524457 GED524457 GNZ524457 GXV524457 HHR524457 HRN524457 IBJ524457 ILF524457 IVB524457 JEX524457 JOT524457 JYP524457 KIL524457 KSH524457 LCD524457 LLZ524457 LVV524457 MFR524457 MPN524457 MZJ524457 NJF524457 NTB524457 OCX524457 OMT524457 OWP524457 PGL524457 PQH524457 QAD524457 QJZ524457 QTV524457 RDR524457 RNN524457 RXJ524457 SHF524457 SRB524457 TAX524457 TKT524457 TUP524457 UEL524457 UOH524457 UYD524457 VHZ524457 VRV524457 WBR524457 WLN524457 WVJ524457 B590000 IX589993 ST589993 ACP589993 AML589993 AWH589993 BGD589993 BPZ589993 BZV589993 CJR589993 CTN589993 DDJ589993 DNF589993 DXB589993 EGX589993 EQT589993 FAP589993 FKL589993 FUH589993 GED589993 GNZ589993 GXV589993 HHR589993 HRN589993 IBJ589993 ILF589993 IVB589993 JEX589993 JOT589993 JYP589993 KIL589993 KSH589993 LCD589993 LLZ589993 LVV589993 MFR589993 MPN589993 MZJ589993 NJF589993 NTB589993 OCX589993 OMT589993 OWP589993 PGL589993 PQH589993 QAD589993 QJZ589993 QTV589993 RDR589993 RNN589993 RXJ589993 SHF589993 SRB589993 TAX589993 TKT589993 TUP589993 UEL589993 UOH589993 UYD589993 VHZ589993 VRV589993 WBR589993 WLN589993 WVJ589993 B655536 IX655529 ST655529 ACP655529 AML655529 AWH655529 BGD655529 BPZ655529 BZV655529 CJR655529 CTN655529 DDJ655529 DNF655529 DXB655529 EGX655529 EQT655529 FAP655529 FKL655529 FUH655529 GED655529 GNZ655529 GXV655529 HHR655529 HRN655529 IBJ655529 ILF655529 IVB655529 JEX655529 JOT655529 JYP655529 KIL655529 KSH655529 LCD655529 LLZ655529 LVV655529 MFR655529 MPN655529 MZJ655529 NJF655529 NTB655529 OCX655529 OMT655529 OWP655529 PGL655529 PQH655529 QAD655529 QJZ655529 QTV655529 RDR655529 RNN655529 RXJ655529 SHF655529 SRB655529 TAX655529 TKT655529 TUP655529 UEL655529 UOH655529 UYD655529 VHZ655529 VRV655529 WBR655529 WLN655529 WVJ655529 B721072 IX721065 ST721065 ACP721065 AML721065 AWH721065 BGD721065 BPZ721065 BZV721065 CJR721065 CTN721065 DDJ721065 DNF721065 DXB721065 EGX721065 EQT721065 FAP721065 FKL721065 FUH721065 GED721065 GNZ721065 GXV721065 HHR721065 HRN721065 IBJ721065 ILF721065 IVB721065 JEX721065 JOT721065 JYP721065 KIL721065 KSH721065 LCD721065 LLZ721065 LVV721065 MFR721065 MPN721065 MZJ721065 NJF721065 NTB721065 OCX721065 OMT721065 OWP721065 PGL721065 PQH721065 QAD721065 QJZ721065 QTV721065 RDR721065 RNN721065 RXJ721065 SHF721065 SRB721065 TAX721065 TKT721065 TUP721065 UEL721065 UOH721065 UYD721065 VHZ721065 VRV721065 WBR721065 WLN721065 WVJ721065 B786608 IX786601 ST786601 ACP786601 AML786601 AWH786601 BGD786601 BPZ786601 BZV786601 CJR786601 CTN786601 DDJ786601 DNF786601 DXB786601 EGX786601 EQT786601 FAP786601 FKL786601 FUH786601 GED786601 GNZ786601 GXV786601 HHR786601 HRN786601 IBJ786601 ILF786601 IVB786601 JEX786601 JOT786601 JYP786601 KIL786601 KSH786601 LCD786601 LLZ786601 LVV786601 MFR786601 MPN786601 MZJ786601 NJF786601 NTB786601 OCX786601 OMT786601 OWP786601 PGL786601 PQH786601 QAD786601 QJZ786601 QTV786601 RDR786601 RNN786601 RXJ786601 SHF786601 SRB786601 TAX786601 TKT786601 TUP786601 UEL786601 UOH786601 UYD786601 VHZ786601 VRV786601 WBR786601 WLN786601 WVJ786601 B852144 IX852137 ST852137 ACP852137 AML852137 AWH852137 BGD852137 BPZ852137 BZV852137 CJR852137 CTN852137 DDJ852137 DNF852137 DXB852137 EGX852137 EQT852137 FAP852137 FKL852137 FUH852137 GED852137 GNZ852137 GXV852137 HHR852137 HRN852137 IBJ852137 ILF852137 IVB852137 JEX852137 JOT852137 JYP852137 KIL852137 KSH852137 LCD852137 LLZ852137 LVV852137 MFR852137 MPN852137 MZJ852137 NJF852137 NTB852137 OCX852137 OMT852137 OWP852137 PGL852137 PQH852137 QAD852137 QJZ852137 QTV852137 RDR852137 RNN852137 RXJ852137 SHF852137 SRB852137 TAX852137 TKT852137 TUP852137 UEL852137 UOH852137 UYD852137 VHZ852137 VRV852137 WBR852137 WLN852137 WVJ852137 B917680 IX917673 ST917673 ACP917673 AML917673 AWH917673 BGD917673 BPZ917673 BZV917673 CJR917673 CTN917673 DDJ917673 DNF917673 DXB917673 EGX917673 EQT917673 FAP917673 FKL917673 FUH917673 GED917673 GNZ917673 GXV917673 HHR917673 HRN917673 IBJ917673 ILF917673 IVB917673 JEX917673 JOT917673 JYP917673 KIL917673 KSH917673 LCD917673 LLZ917673 LVV917673 MFR917673 MPN917673 MZJ917673 NJF917673 NTB917673 OCX917673 OMT917673 OWP917673 PGL917673 PQH917673 QAD917673 QJZ917673 QTV917673 RDR917673 RNN917673 RXJ917673 SHF917673 SRB917673 TAX917673 TKT917673 TUP917673 UEL917673 UOH917673 UYD917673 VHZ917673 VRV917673 WBR917673 WLN917673 WVJ917673 B983216 IX983209 ST983209 ACP983209 AML983209 AWH983209 BGD983209 BPZ983209 BZV983209 CJR983209 CTN983209 DDJ983209 DNF983209 DXB983209 EGX983209 EQT983209 FAP983209 FKL983209 FUH983209 GED983209 GNZ983209 GXV983209 HHR983209 HRN983209 IBJ983209 ILF983209 IVB983209 JEX983209 JOT983209 JYP983209 KIL983209 KSH983209 LCD983209 LLZ983209 LVV983209 MFR983209 MPN983209 MZJ983209 NJF983209 NTB983209 OCX983209 OMT983209 OWP983209 PGL983209 PQH983209 QAD983209 QJZ983209 QTV983209 RDR983209 RNN983209 RXJ983209 SHF983209 SRB983209 TAX983209 TKT983209 TUP983209 UEL983209 UOH983209 UYD983209 VHZ983209 VRV983209 WBR983209 WLN983209 WVJ983209 B184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B65718 IX65711 ST65711 ACP65711 AML65711 AWH65711 BGD65711 BPZ65711 BZV65711 CJR65711 CTN65711 DDJ65711 DNF65711 DXB65711 EGX65711 EQT65711 FAP65711 FKL65711 FUH65711 GED65711 GNZ65711 GXV65711 HHR65711 HRN65711 IBJ65711 ILF65711 IVB65711 JEX65711 JOT65711 JYP65711 KIL65711 KSH65711 LCD65711 LLZ65711 LVV65711 MFR65711 MPN65711 MZJ65711 NJF65711 NTB65711 OCX65711 OMT65711 OWP65711 PGL65711 PQH65711 QAD65711 QJZ65711 QTV65711 RDR65711 RNN65711 RXJ65711 SHF65711 SRB65711 TAX65711 TKT65711 TUP65711 UEL65711 UOH65711 UYD65711 VHZ65711 VRV65711 WBR65711 WLN65711 WVJ65711 B131254 IX131247 ST131247 ACP131247 AML131247 AWH131247 BGD131247 BPZ131247 BZV131247 CJR131247 CTN131247 DDJ131247 DNF131247 DXB131247 EGX131247 EQT131247 FAP131247 FKL131247 FUH131247 GED131247 GNZ131247 GXV131247 HHR131247 HRN131247 IBJ131247 ILF131247 IVB131247 JEX131247 JOT131247 JYP131247 KIL131247 KSH131247 LCD131247 LLZ131247 LVV131247 MFR131247 MPN131247 MZJ131247 NJF131247 NTB131247 OCX131247 OMT131247 OWP131247 PGL131247 PQH131247 QAD131247 QJZ131247 QTV131247 RDR131247 RNN131247 RXJ131247 SHF131247 SRB131247 TAX131247 TKT131247 TUP131247 UEL131247 UOH131247 UYD131247 VHZ131247 VRV131247 WBR131247 WLN131247 WVJ131247 B196790 IX196783 ST196783 ACP196783 AML196783 AWH196783 BGD196783 BPZ196783 BZV196783 CJR196783 CTN196783 DDJ196783 DNF196783 DXB196783 EGX196783 EQT196783 FAP196783 FKL196783 FUH196783 GED196783 GNZ196783 GXV196783 HHR196783 HRN196783 IBJ196783 ILF196783 IVB196783 JEX196783 JOT196783 JYP196783 KIL196783 KSH196783 LCD196783 LLZ196783 LVV196783 MFR196783 MPN196783 MZJ196783 NJF196783 NTB196783 OCX196783 OMT196783 OWP196783 PGL196783 PQH196783 QAD196783 QJZ196783 QTV196783 RDR196783 RNN196783 RXJ196783 SHF196783 SRB196783 TAX196783 TKT196783 TUP196783 UEL196783 UOH196783 UYD196783 VHZ196783 VRV196783 WBR196783 WLN196783 WVJ196783 B262326 IX262319 ST262319 ACP262319 AML262319 AWH262319 BGD262319 BPZ262319 BZV262319 CJR262319 CTN262319 DDJ262319 DNF262319 DXB262319 EGX262319 EQT262319 FAP262319 FKL262319 FUH262319 GED262319 GNZ262319 GXV262319 HHR262319 HRN262319 IBJ262319 ILF262319 IVB262319 JEX262319 JOT262319 JYP262319 KIL262319 KSH262319 LCD262319 LLZ262319 LVV262319 MFR262319 MPN262319 MZJ262319 NJF262319 NTB262319 OCX262319 OMT262319 OWP262319 PGL262319 PQH262319 QAD262319 QJZ262319 QTV262319 RDR262319 RNN262319 RXJ262319 SHF262319 SRB262319 TAX262319 TKT262319 TUP262319 UEL262319 UOH262319 UYD262319 VHZ262319 VRV262319 WBR262319 WLN262319 WVJ262319 B327862 IX327855 ST327855 ACP327855 AML327855 AWH327855 BGD327855 BPZ327855 BZV327855 CJR327855 CTN327855 DDJ327855 DNF327855 DXB327855 EGX327855 EQT327855 FAP327855 FKL327855 FUH327855 GED327855 GNZ327855 GXV327855 HHR327855 HRN327855 IBJ327855 ILF327855 IVB327855 JEX327855 JOT327855 JYP327855 KIL327855 KSH327855 LCD327855 LLZ327855 LVV327855 MFR327855 MPN327855 MZJ327855 NJF327855 NTB327855 OCX327855 OMT327855 OWP327855 PGL327855 PQH327855 QAD327855 QJZ327855 QTV327855 RDR327855 RNN327855 RXJ327855 SHF327855 SRB327855 TAX327855 TKT327855 TUP327855 UEL327855 UOH327855 UYD327855 VHZ327855 VRV327855 WBR327855 WLN327855 WVJ327855 B393398 IX393391 ST393391 ACP393391 AML393391 AWH393391 BGD393391 BPZ393391 BZV393391 CJR393391 CTN393391 DDJ393391 DNF393391 DXB393391 EGX393391 EQT393391 FAP393391 FKL393391 FUH393391 GED393391 GNZ393391 GXV393391 HHR393391 HRN393391 IBJ393391 ILF393391 IVB393391 JEX393391 JOT393391 JYP393391 KIL393391 KSH393391 LCD393391 LLZ393391 LVV393391 MFR393391 MPN393391 MZJ393391 NJF393391 NTB393391 OCX393391 OMT393391 OWP393391 PGL393391 PQH393391 QAD393391 QJZ393391 QTV393391 RDR393391 RNN393391 RXJ393391 SHF393391 SRB393391 TAX393391 TKT393391 TUP393391 UEL393391 UOH393391 UYD393391 VHZ393391 VRV393391 WBR393391 WLN393391 WVJ393391 B458934 IX458927 ST458927 ACP458927 AML458927 AWH458927 BGD458927 BPZ458927 BZV458927 CJR458927 CTN458927 DDJ458927 DNF458927 DXB458927 EGX458927 EQT458927 FAP458927 FKL458927 FUH458927 GED458927 GNZ458927 GXV458927 HHR458927 HRN458927 IBJ458927 ILF458927 IVB458927 JEX458927 JOT458927 JYP458927 KIL458927 KSH458927 LCD458927 LLZ458927 LVV458927 MFR458927 MPN458927 MZJ458927 NJF458927 NTB458927 OCX458927 OMT458927 OWP458927 PGL458927 PQH458927 QAD458927 QJZ458927 QTV458927 RDR458927 RNN458927 RXJ458927 SHF458927 SRB458927 TAX458927 TKT458927 TUP458927 UEL458927 UOH458927 UYD458927 VHZ458927 VRV458927 WBR458927 WLN458927 WVJ458927 B524470 IX524463 ST524463 ACP524463 AML524463 AWH524463 BGD524463 BPZ524463 BZV524463 CJR524463 CTN524463 DDJ524463 DNF524463 DXB524463 EGX524463 EQT524463 FAP524463 FKL524463 FUH524463 GED524463 GNZ524463 GXV524463 HHR524463 HRN524463 IBJ524463 ILF524463 IVB524463 JEX524463 JOT524463 JYP524463 KIL524463 KSH524463 LCD524463 LLZ524463 LVV524463 MFR524463 MPN524463 MZJ524463 NJF524463 NTB524463 OCX524463 OMT524463 OWP524463 PGL524463 PQH524463 QAD524463 QJZ524463 QTV524463 RDR524463 RNN524463 RXJ524463 SHF524463 SRB524463 TAX524463 TKT524463 TUP524463 UEL524463 UOH524463 UYD524463 VHZ524463 VRV524463 WBR524463 WLN524463 WVJ524463 B590006 IX589999 ST589999 ACP589999 AML589999 AWH589999 BGD589999 BPZ589999 BZV589999 CJR589999 CTN589999 DDJ589999 DNF589999 DXB589999 EGX589999 EQT589999 FAP589999 FKL589999 FUH589999 GED589999 GNZ589999 GXV589999 HHR589999 HRN589999 IBJ589999 ILF589999 IVB589999 JEX589999 JOT589999 JYP589999 KIL589999 KSH589999 LCD589999 LLZ589999 LVV589999 MFR589999 MPN589999 MZJ589999 NJF589999 NTB589999 OCX589999 OMT589999 OWP589999 PGL589999 PQH589999 QAD589999 QJZ589999 QTV589999 RDR589999 RNN589999 RXJ589999 SHF589999 SRB589999 TAX589999 TKT589999 TUP589999 UEL589999 UOH589999 UYD589999 VHZ589999 VRV589999 WBR589999 WLN589999 WVJ589999 B655542 IX655535 ST655535 ACP655535 AML655535 AWH655535 BGD655535 BPZ655535 BZV655535 CJR655535 CTN655535 DDJ655535 DNF655535 DXB655535 EGX655535 EQT655535 FAP655535 FKL655535 FUH655535 GED655535 GNZ655535 GXV655535 HHR655535 HRN655535 IBJ655535 ILF655535 IVB655535 JEX655535 JOT655535 JYP655535 KIL655535 KSH655535 LCD655535 LLZ655535 LVV655535 MFR655535 MPN655535 MZJ655535 NJF655535 NTB655535 OCX655535 OMT655535 OWP655535 PGL655535 PQH655535 QAD655535 QJZ655535 QTV655535 RDR655535 RNN655535 RXJ655535 SHF655535 SRB655535 TAX655535 TKT655535 TUP655535 UEL655535 UOH655535 UYD655535 VHZ655535 VRV655535 WBR655535 WLN655535 WVJ655535 B721078 IX721071 ST721071 ACP721071 AML721071 AWH721071 BGD721071 BPZ721071 BZV721071 CJR721071 CTN721071 DDJ721071 DNF721071 DXB721071 EGX721071 EQT721071 FAP721071 FKL721071 FUH721071 GED721071 GNZ721071 GXV721071 HHR721071 HRN721071 IBJ721071 ILF721071 IVB721071 JEX721071 JOT721071 JYP721071 KIL721071 KSH721071 LCD721071 LLZ721071 LVV721071 MFR721071 MPN721071 MZJ721071 NJF721071 NTB721071 OCX721071 OMT721071 OWP721071 PGL721071 PQH721071 QAD721071 QJZ721071 QTV721071 RDR721071 RNN721071 RXJ721071 SHF721071 SRB721071 TAX721071 TKT721071 TUP721071 UEL721071 UOH721071 UYD721071 VHZ721071 VRV721071 WBR721071 WLN721071 WVJ721071 B786614 IX786607 ST786607 ACP786607 AML786607 AWH786607 BGD786607 BPZ786607 BZV786607 CJR786607 CTN786607 DDJ786607 DNF786607 DXB786607 EGX786607 EQT786607 FAP786607 FKL786607 FUH786607 GED786607 GNZ786607 GXV786607 HHR786607 HRN786607 IBJ786607 ILF786607 IVB786607 JEX786607 JOT786607 JYP786607 KIL786607 KSH786607 LCD786607 LLZ786607 LVV786607 MFR786607 MPN786607 MZJ786607 NJF786607 NTB786607 OCX786607 OMT786607 OWP786607 PGL786607 PQH786607 QAD786607 QJZ786607 QTV786607 RDR786607 RNN786607 RXJ786607 SHF786607 SRB786607 TAX786607 TKT786607 TUP786607 UEL786607 UOH786607 UYD786607 VHZ786607 VRV786607 WBR786607 WLN786607 WVJ786607 B852150 IX852143 ST852143 ACP852143 AML852143 AWH852143 BGD852143 BPZ852143 BZV852143 CJR852143 CTN852143 DDJ852143 DNF852143 DXB852143 EGX852143 EQT852143 FAP852143 FKL852143 FUH852143 GED852143 GNZ852143 GXV852143 HHR852143 HRN852143 IBJ852143 ILF852143 IVB852143 JEX852143 JOT852143 JYP852143 KIL852143 KSH852143 LCD852143 LLZ852143 LVV852143 MFR852143 MPN852143 MZJ852143 NJF852143 NTB852143 OCX852143 OMT852143 OWP852143 PGL852143 PQH852143 QAD852143 QJZ852143 QTV852143 RDR852143 RNN852143 RXJ852143 SHF852143 SRB852143 TAX852143 TKT852143 TUP852143 UEL852143 UOH852143 UYD852143 VHZ852143 VRV852143 WBR852143 WLN852143 WVJ852143 B917686 IX917679 ST917679 ACP917679 AML917679 AWH917679 BGD917679 BPZ917679 BZV917679 CJR917679 CTN917679 DDJ917679 DNF917679 DXB917679 EGX917679 EQT917679 FAP917679 FKL917679 FUH917679 GED917679 GNZ917679 GXV917679 HHR917679 HRN917679 IBJ917679 ILF917679 IVB917679 JEX917679 JOT917679 JYP917679 KIL917679 KSH917679 LCD917679 LLZ917679 LVV917679 MFR917679 MPN917679 MZJ917679 NJF917679 NTB917679 OCX917679 OMT917679 OWP917679 PGL917679 PQH917679 QAD917679 QJZ917679 QTV917679 RDR917679 RNN917679 RXJ917679 SHF917679 SRB917679 TAX917679 TKT917679 TUP917679 UEL917679 UOH917679 UYD917679 VHZ917679 VRV917679 WBR917679 WLN917679 WVJ917679 B983222 IX983215 ST983215 ACP983215 AML983215 AWH983215 BGD983215 BPZ983215 BZV983215 CJR983215 CTN983215 DDJ983215 DNF983215 DXB983215 EGX983215 EQT983215 FAP983215 FKL983215 FUH983215 GED983215 GNZ983215 GXV983215 HHR983215 HRN983215 IBJ983215 ILF983215 IVB983215 JEX983215 JOT983215 JYP983215 KIL983215 KSH983215 LCD983215 LLZ983215 LVV983215 MFR983215 MPN983215 MZJ983215 NJF983215 NTB983215 OCX983215 OMT983215 OWP983215 PGL983215 PQH983215 QAD983215 QJZ983215 QTV983215 RDR983215 RNN983215 RXJ983215 SHF983215 SRB983215 TAX983215 TKT983215 TUP983215 UEL983215 UOH983215 UYD983215 VHZ983215 VRV983215 WBR983215 WLN983215 WVJ983215">
      <formula1>0</formula1>
      <formula2>0</formula2>
    </dataValidation>
    <dataValidation allowBlank="1" showInputMessage="1" showErrorMessage="1" prompt="Características cualitativas significativas que les impacten financieramente." sqref="D190 IZ183 SV183 ACR183 AMN183 AWJ183 BGF183 BQB183 BZX183 CJT183 CTP183 DDL183 DNH183 DXD183 EGZ183 EQV183 FAR183 FKN183 FUJ183 GEF183 GOB183 GXX183 HHT183 HRP183 IBL183 ILH183 IVD183 JEZ183 JOV183 JYR183 KIN183 KSJ183 LCF183 LMB183 LVX183 MFT183 MPP183 MZL183 NJH183 NTD183 OCZ183 OMV183 OWR183 PGN183 PQJ183 QAF183 QKB183 QTX183 RDT183 RNP183 RXL183 SHH183 SRD183 TAZ183 TKV183 TUR183 UEN183 UOJ183 UYF183 VIB183 VRX183 WBT183 WLP183 WVL183 D65724 IZ65717 SV65717 ACR65717 AMN65717 AWJ65717 BGF65717 BQB65717 BZX65717 CJT65717 CTP65717 DDL65717 DNH65717 DXD65717 EGZ65717 EQV65717 FAR65717 FKN65717 FUJ65717 GEF65717 GOB65717 GXX65717 HHT65717 HRP65717 IBL65717 ILH65717 IVD65717 JEZ65717 JOV65717 JYR65717 KIN65717 KSJ65717 LCF65717 LMB65717 LVX65717 MFT65717 MPP65717 MZL65717 NJH65717 NTD65717 OCZ65717 OMV65717 OWR65717 PGN65717 PQJ65717 QAF65717 QKB65717 QTX65717 RDT65717 RNP65717 RXL65717 SHH65717 SRD65717 TAZ65717 TKV65717 TUR65717 UEN65717 UOJ65717 UYF65717 VIB65717 VRX65717 WBT65717 WLP65717 WVL65717 D131260 IZ131253 SV131253 ACR131253 AMN131253 AWJ131253 BGF131253 BQB131253 BZX131253 CJT131253 CTP131253 DDL131253 DNH131253 DXD131253 EGZ131253 EQV131253 FAR131253 FKN131253 FUJ131253 GEF131253 GOB131253 GXX131253 HHT131253 HRP131253 IBL131253 ILH131253 IVD131253 JEZ131253 JOV131253 JYR131253 KIN131253 KSJ131253 LCF131253 LMB131253 LVX131253 MFT131253 MPP131253 MZL131253 NJH131253 NTD131253 OCZ131253 OMV131253 OWR131253 PGN131253 PQJ131253 QAF131253 QKB131253 QTX131253 RDT131253 RNP131253 RXL131253 SHH131253 SRD131253 TAZ131253 TKV131253 TUR131253 UEN131253 UOJ131253 UYF131253 VIB131253 VRX131253 WBT131253 WLP131253 WVL131253 D196796 IZ196789 SV196789 ACR196789 AMN196789 AWJ196789 BGF196789 BQB196789 BZX196789 CJT196789 CTP196789 DDL196789 DNH196789 DXD196789 EGZ196789 EQV196789 FAR196789 FKN196789 FUJ196789 GEF196789 GOB196789 GXX196789 HHT196789 HRP196789 IBL196789 ILH196789 IVD196789 JEZ196789 JOV196789 JYR196789 KIN196789 KSJ196789 LCF196789 LMB196789 LVX196789 MFT196789 MPP196789 MZL196789 NJH196789 NTD196789 OCZ196789 OMV196789 OWR196789 PGN196789 PQJ196789 QAF196789 QKB196789 QTX196789 RDT196789 RNP196789 RXL196789 SHH196789 SRD196789 TAZ196789 TKV196789 TUR196789 UEN196789 UOJ196789 UYF196789 VIB196789 VRX196789 WBT196789 WLP196789 WVL196789 D262332 IZ262325 SV262325 ACR262325 AMN262325 AWJ262325 BGF262325 BQB262325 BZX262325 CJT262325 CTP262325 DDL262325 DNH262325 DXD262325 EGZ262325 EQV262325 FAR262325 FKN262325 FUJ262325 GEF262325 GOB262325 GXX262325 HHT262325 HRP262325 IBL262325 ILH262325 IVD262325 JEZ262325 JOV262325 JYR262325 KIN262325 KSJ262325 LCF262325 LMB262325 LVX262325 MFT262325 MPP262325 MZL262325 NJH262325 NTD262325 OCZ262325 OMV262325 OWR262325 PGN262325 PQJ262325 QAF262325 QKB262325 QTX262325 RDT262325 RNP262325 RXL262325 SHH262325 SRD262325 TAZ262325 TKV262325 TUR262325 UEN262325 UOJ262325 UYF262325 VIB262325 VRX262325 WBT262325 WLP262325 WVL262325 D327868 IZ327861 SV327861 ACR327861 AMN327861 AWJ327861 BGF327861 BQB327861 BZX327861 CJT327861 CTP327861 DDL327861 DNH327861 DXD327861 EGZ327861 EQV327861 FAR327861 FKN327861 FUJ327861 GEF327861 GOB327861 GXX327861 HHT327861 HRP327861 IBL327861 ILH327861 IVD327861 JEZ327861 JOV327861 JYR327861 KIN327861 KSJ327861 LCF327861 LMB327861 LVX327861 MFT327861 MPP327861 MZL327861 NJH327861 NTD327861 OCZ327861 OMV327861 OWR327861 PGN327861 PQJ327861 QAF327861 QKB327861 QTX327861 RDT327861 RNP327861 RXL327861 SHH327861 SRD327861 TAZ327861 TKV327861 TUR327861 UEN327861 UOJ327861 UYF327861 VIB327861 VRX327861 WBT327861 WLP327861 WVL327861 D393404 IZ393397 SV393397 ACR393397 AMN393397 AWJ393397 BGF393397 BQB393397 BZX393397 CJT393397 CTP393397 DDL393397 DNH393397 DXD393397 EGZ393397 EQV393397 FAR393397 FKN393397 FUJ393397 GEF393397 GOB393397 GXX393397 HHT393397 HRP393397 IBL393397 ILH393397 IVD393397 JEZ393397 JOV393397 JYR393397 KIN393397 KSJ393397 LCF393397 LMB393397 LVX393397 MFT393397 MPP393397 MZL393397 NJH393397 NTD393397 OCZ393397 OMV393397 OWR393397 PGN393397 PQJ393397 QAF393397 QKB393397 QTX393397 RDT393397 RNP393397 RXL393397 SHH393397 SRD393397 TAZ393397 TKV393397 TUR393397 UEN393397 UOJ393397 UYF393397 VIB393397 VRX393397 WBT393397 WLP393397 WVL393397 D458940 IZ458933 SV458933 ACR458933 AMN458933 AWJ458933 BGF458933 BQB458933 BZX458933 CJT458933 CTP458933 DDL458933 DNH458933 DXD458933 EGZ458933 EQV458933 FAR458933 FKN458933 FUJ458933 GEF458933 GOB458933 GXX458933 HHT458933 HRP458933 IBL458933 ILH458933 IVD458933 JEZ458933 JOV458933 JYR458933 KIN458933 KSJ458933 LCF458933 LMB458933 LVX458933 MFT458933 MPP458933 MZL458933 NJH458933 NTD458933 OCZ458933 OMV458933 OWR458933 PGN458933 PQJ458933 QAF458933 QKB458933 QTX458933 RDT458933 RNP458933 RXL458933 SHH458933 SRD458933 TAZ458933 TKV458933 TUR458933 UEN458933 UOJ458933 UYF458933 VIB458933 VRX458933 WBT458933 WLP458933 WVL458933 D524476 IZ524469 SV524469 ACR524469 AMN524469 AWJ524469 BGF524469 BQB524469 BZX524469 CJT524469 CTP524469 DDL524469 DNH524469 DXD524469 EGZ524469 EQV524469 FAR524469 FKN524469 FUJ524469 GEF524469 GOB524469 GXX524469 HHT524469 HRP524469 IBL524469 ILH524469 IVD524469 JEZ524469 JOV524469 JYR524469 KIN524469 KSJ524469 LCF524469 LMB524469 LVX524469 MFT524469 MPP524469 MZL524469 NJH524469 NTD524469 OCZ524469 OMV524469 OWR524469 PGN524469 PQJ524469 QAF524469 QKB524469 QTX524469 RDT524469 RNP524469 RXL524469 SHH524469 SRD524469 TAZ524469 TKV524469 TUR524469 UEN524469 UOJ524469 UYF524469 VIB524469 VRX524469 WBT524469 WLP524469 WVL524469 D590012 IZ590005 SV590005 ACR590005 AMN590005 AWJ590005 BGF590005 BQB590005 BZX590005 CJT590005 CTP590005 DDL590005 DNH590005 DXD590005 EGZ590005 EQV590005 FAR590005 FKN590005 FUJ590005 GEF590005 GOB590005 GXX590005 HHT590005 HRP590005 IBL590005 ILH590005 IVD590005 JEZ590005 JOV590005 JYR590005 KIN590005 KSJ590005 LCF590005 LMB590005 LVX590005 MFT590005 MPP590005 MZL590005 NJH590005 NTD590005 OCZ590005 OMV590005 OWR590005 PGN590005 PQJ590005 QAF590005 QKB590005 QTX590005 RDT590005 RNP590005 RXL590005 SHH590005 SRD590005 TAZ590005 TKV590005 TUR590005 UEN590005 UOJ590005 UYF590005 VIB590005 VRX590005 WBT590005 WLP590005 WVL590005 D655548 IZ655541 SV655541 ACR655541 AMN655541 AWJ655541 BGF655541 BQB655541 BZX655541 CJT655541 CTP655541 DDL655541 DNH655541 DXD655541 EGZ655541 EQV655541 FAR655541 FKN655541 FUJ655541 GEF655541 GOB655541 GXX655541 HHT655541 HRP655541 IBL655541 ILH655541 IVD655541 JEZ655541 JOV655541 JYR655541 KIN655541 KSJ655541 LCF655541 LMB655541 LVX655541 MFT655541 MPP655541 MZL655541 NJH655541 NTD655541 OCZ655541 OMV655541 OWR655541 PGN655541 PQJ655541 QAF655541 QKB655541 QTX655541 RDT655541 RNP655541 RXL655541 SHH655541 SRD655541 TAZ655541 TKV655541 TUR655541 UEN655541 UOJ655541 UYF655541 VIB655541 VRX655541 WBT655541 WLP655541 WVL655541 D721084 IZ721077 SV721077 ACR721077 AMN721077 AWJ721077 BGF721077 BQB721077 BZX721077 CJT721077 CTP721077 DDL721077 DNH721077 DXD721077 EGZ721077 EQV721077 FAR721077 FKN721077 FUJ721077 GEF721077 GOB721077 GXX721077 HHT721077 HRP721077 IBL721077 ILH721077 IVD721077 JEZ721077 JOV721077 JYR721077 KIN721077 KSJ721077 LCF721077 LMB721077 LVX721077 MFT721077 MPP721077 MZL721077 NJH721077 NTD721077 OCZ721077 OMV721077 OWR721077 PGN721077 PQJ721077 QAF721077 QKB721077 QTX721077 RDT721077 RNP721077 RXL721077 SHH721077 SRD721077 TAZ721077 TKV721077 TUR721077 UEN721077 UOJ721077 UYF721077 VIB721077 VRX721077 WBT721077 WLP721077 WVL721077 D786620 IZ786613 SV786613 ACR786613 AMN786613 AWJ786613 BGF786613 BQB786613 BZX786613 CJT786613 CTP786613 DDL786613 DNH786613 DXD786613 EGZ786613 EQV786613 FAR786613 FKN786613 FUJ786613 GEF786613 GOB786613 GXX786613 HHT786613 HRP786613 IBL786613 ILH786613 IVD786613 JEZ786613 JOV786613 JYR786613 KIN786613 KSJ786613 LCF786613 LMB786613 LVX786613 MFT786613 MPP786613 MZL786613 NJH786613 NTD786613 OCZ786613 OMV786613 OWR786613 PGN786613 PQJ786613 QAF786613 QKB786613 QTX786613 RDT786613 RNP786613 RXL786613 SHH786613 SRD786613 TAZ786613 TKV786613 TUR786613 UEN786613 UOJ786613 UYF786613 VIB786613 VRX786613 WBT786613 WLP786613 WVL786613 D852156 IZ852149 SV852149 ACR852149 AMN852149 AWJ852149 BGF852149 BQB852149 BZX852149 CJT852149 CTP852149 DDL852149 DNH852149 DXD852149 EGZ852149 EQV852149 FAR852149 FKN852149 FUJ852149 GEF852149 GOB852149 GXX852149 HHT852149 HRP852149 IBL852149 ILH852149 IVD852149 JEZ852149 JOV852149 JYR852149 KIN852149 KSJ852149 LCF852149 LMB852149 LVX852149 MFT852149 MPP852149 MZL852149 NJH852149 NTD852149 OCZ852149 OMV852149 OWR852149 PGN852149 PQJ852149 QAF852149 QKB852149 QTX852149 RDT852149 RNP852149 RXL852149 SHH852149 SRD852149 TAZ852149 TKV852149 TUR852149 UEN852149 UOJ852149 UYF852149 VIB852149 VRX852149 WBT852149 WLP852149 WVL852149 D917692 IZ917685 SV917685 ACR917685 AMN917685 AWJ917685 BGF917685 BQB917685 BZX917685 CJT917685 CTP917685 DDL917685 DNH917685 DXD917685 EGZ917685 EQV917685 FAR917685 FKN917685 FUJ917685 GEF917685 GOB917685 GXX917685 HHT917685 HRP917685 IBL917685 ILH917685 IVD917685 JEZ917685 JOV917685 JYR917685 KIN917685 KSJ917685 LCF917685 LMB917685 LVX917685 MFT917685 MPP917685 MZL917685 NJH917685 NTD917685 OCZ917685 OMV917685 OWR917685 PGN917685 PQJ917685 QAF917685 QKB917685 QTX917685 RDT917685 RNP917685 RXL917685 SHH917685 SRD917685 TAZ917685 TKV917685 TUR917685 UEN917685 UOJ917685 UYF917685 VIB917685 VRX917685 WBT917685 WLP917685 WVL917685 D983228 IZ983221 SV983221 ACR983221 AMN983221 AWJ983221 BGF983221 BQB983221 BZX983221 CJT983221 CTP983221 DDL983221 DNH983221 DXD983221 EGZ983221 EQV983221 FAR983221 FKN983221 FUJ983221 GEF983221 GOB983221 GXX983221 HHT983221 HRP983221 IBL983221 ILH983221 IVD983221 JEZ983221 JOV983221 JYR983221 KIN983221 KSJ983221 LCF983221 LMB983221 LVX983221 MFT983221 MPP983221 MZL983221 NJH983221 NTD983221 OCZ983221 OMV983221 OWR983221 PGN983221 PQJ983221 QAF983221 QKB983221 QTX983221 RDT983221 RNP983221 RXL983221 SHH983221 SRD983221 TAZ983221 TKV983221 TUR983221 UEN983221 UOJ983221 UYF983221 VIB983221 VRX983221 WBT983221 WLP983221 WVL983221 C140:D140 IY140:IZ140 SU140:SV140 ACQ140:ACR140 AMM140:AMN140 AWI140:AWJ140 BGE140:BGF140 BQA140:BQB140 BZW140:BZX140 CJS140:CJT140 CTO140:CTP140 DDK140:DDL140 DNG140:DNH140 DXC140:DXD140 EGY140:EGZ140 EQU140:EQV140 FAQ140:FAR140 FKM140:FKN140 FUI140:FUJ140 GEE140:GEF140 GOA140:GOB140 GXW140:GXX140 HHS140:HHT140 HRO140:HRP140 IBK140:IBL140 ILG140:ILH140 IVC140:IVD140 JEY140:JEZ140 JOU140:JOV140 JYQ140:JYR140 KIM140:KIN140 KSI140:KSJ140 LCE140:LCF140 LMA140:LMB140 LVW140:LVX140 MFS140:MFT140 MPO140:MPP140 MZK140:MZL140 NJG140:NJH140 NTC140:NTD140 OCY140:OCZ140 OMU140:OMV140 OWQ140:OWR140 PGM140:PGN140 PQI140:PQJ140 QAE140:QAF140 QKA140:QKB140 QTW140:QTX140 RDS140:RDT140 RNO140:RNP140 RXK140:RXL140 SHG140:SHH140 SRC140:SRD140 TAY140:TAZ140 TKU140:TKV140 TUQ140:TUR140 UEM140:UEN140 UOI140:UOJ140 UYE140:UYF140 VIA140:VIB140 VRW140:VRX140 WBS140:WBT140 WLO140:WLP140 WVK140:WVL140 C65685:D65685 IY65678:IZ65678 SU65678:SV65678 ACQ65678:ACR65678 AMM65678:AMN65678 AWI65678:AWJ65678 BGE65678:BGF65678 BQA65678:BQB65678 BZW65678:BZX65678 CJS65678:CJT65678 CTO65678:CTP65678 DDK65678:DDL65678 DNG65678:DNH65678 DXC65678:DXD65678 EGY65678:EGZ65678 EQU65678:EQV65678 FAQ65678:FAR65678 FKM65678:FKN65678 FUI65678:FUJ65678 GEE65678:GEF65678 GOA65678:GOB65678 GXW65678:GXX65678 HHS65678:HHT65678 HRO65678:HRP65678 IBK65678:IBL65678 ILG65678:ILH65678 IVC65678:IVD65678 JEY65678:JEZ65678 JOU65678:JOV65678 JYQ65678:JYR65678 KIM65678:KIN65678 KSI65678:KSJ65678 LCE65678:LCF65678 LMA65678:LMB65678 LVW65678:LVX65678 MFS65678:MFT65678 MPO65678:MPP65678 MZK65678:MZL65678 NJG65678:NJH65678 NTC65678:NTD65678 OCY65678:OCZ65678 OMU65678:OMV65678 OWQ65678:OWR65678 PGM65678:PGN65678 PQI65678:PQJ65678 QAE65678:QAF65678 QKA65678:QKB65678 QTW65678:QTX65678 RDS65678:RDT65678 RNO65678:RNP65678 RXK65678:RXL65678 SHG65678:SHH65678 SRC65678:SRD65678 TAY65678:TAZ65678 TKU65678:TKV65678 TUQ65678:TUR65678 UEM65678:UEN65678 UOI65678:UOJ65678 UYE65678:UYF65678 VIA65678:VIB65678 VRW65678:VRX65678 WBS65678:WBT65678 WLO65678:WLP65678 WVK65678:WVL65678 C131221:D131221 IY131214:IZ131214 SU131214:SV131214 ACQ131214:ACR131214 AMM131214:AMN131214 AWI131214:AWJ131214 BGE131214:BGF131214 BQA131214:BQB131214 BZW131214:BZX131214 CJS131214:CJT131214 CTO131214:CTP131214 DDK131214:DDL131214 DNG131214:DNH131214 DXC131214:DXD131214 EGY131214:EGZ131214 EQU131214:EQV131214 FAQ131214:FAR131214 FKM131214:FKN131214 FUI131214:FUJ131214 GEE131214:GEF131214 GOA131214:GOB131214 GXW131214:GXX131214 HHS131214:HHT131214 HRO131214:HRP131214 IBK131214:IBL131214 ILG131214:ILH131214 IVC131214:IVD131214 JEY131214:JEZ131214 JOU131214:JOV131214 JYQ131214:JYR131214 KIM131214:KIN131214 KSI131214:KSJ131214 LCE131214:LCF131214 LMA131214:LMB131214 LVW131214:LVX131214 MFS131214:MFT131214 MPO131214:MPP131214 MZK131214:MZL131214 NJG131214:NJH131214 NTC131214:NTD131214 OCY131214:OCZ131214 OMU131214:OMV131214 OWQ131214:OWR131214 PGM131214:PGN131214 PQI131214:PQJ131214 QAE131214:QAF131214 QKA131214:QKB131214 QTW131214:QTX131214 RDS131214:RDT131214 RNO131214:RNP131214 RXK131214:RXL131214 SHG131214:SHH131214 SRC131214:SRD131214 TAY131214:TAZ131214 TKU131214:TKV131214 TUQ131214:TUR131214 UEM131214:UEN131214 UOI131214:UOJ131214 UYE131214:UYF131214 VIA131214:VIB131214 VRW131214:VRX131214 WBS131214:WBT131214 WLO131214:WLP131214 WVK131214:WVL131214 C196757:D196757 IY196750:IZ196750 SU196750:SV196750 ACQ196750:ACR196750 AMM196750:AMN196750 AWI196750:AWJ196750 BGE196750:BGF196750 BQA196750:BQB196750 BZW196750:BZX196750 CJS196750:CJT196750 CTO196750:CTP196750 DDK196750:DDL196750 DNG196750:DNH196750 DXC196750:DXD196750 EGY196750:EGZ196750 EQU196750:EQV196750 FAQ196750:FAR196750 FKM196750:FKN196750 FUI196750:FUJ196750 GEE196750:GEF196750 GOA196750:GOB196750 GXW196750:GXX196750 HHS196750:HHT196750 HRO196750:HRP196750 IBK196750:IBL196750 ILG196750:ILH196750 IVC196750:IVD196750 JEY196750:JEZ196750 JOU196750:JOV196750 JYQ196750:JYR196750 KIM196750:KIN196750 KSI196750:KSJ196750 LCE196750:LCF196750 LMA196750:LMB196750 LVW196750:LVX196750 MFS196750:MFT196750 MPO196750:MPP196750 MZK196750:MZL196750 NJG196750:NJH196750 NTC196750:NTD196750 OCY196750:OCZ196750 OMU196750:OMV196750 OWQ196750:OWR196750 PGM196750:PGN196750 PQI196750:PQJ196750 QAE196750:QAF196750 QKA196750:QKB196750 QTW196750:QTX196750 RDS196750:RDT196750 RNO196750:RNP196750 RXK196750:RXL196750 SHG196750:SHH196750 SRC196750:SRD196750 TAY196750:TAZ196750 TKU196750:TKV196750 TUQ196750:TUR196750 UEM196750:UEN196750 UOI196750:UOJ196750 UYE196750:UYF196750 VIA196750:VIB196750 VRW196750:VRX196750 WBS196750:WBT196750 WLO196750:WLP196750 WVK196750:WVL196750 C262293:D262293 IY262286:IZ262286 SU262286:SV262286 ACQ262286:ACR262286 AMM262286:AMN262286 AWI262286:AWJ262286 BGE262286:BGF262286 BQA262286:BQB262286 BZW262286:BZX262286 CJS262286:CJT262286 CTO262286:CTP262286 DDK262286:DDL262286 DNG262286:DNH262286 DXC262286:DXD262286 EGY262286:EGZ262286 EQU262286:EQV262286 FAQ262286:FAR262286 FKM262286:FKN262286 FUI262286:FUJ262286 GEE262286:GEF262286 GOA262286:GOB262286 GXW262286:GXX262286 HHS262286:HHT262286 HRO262286:HRP262286 IBK262286:IBL262286 ILG262286:ILH262286 IVC262286:IVD262286 JEY262286:JEZ262286 JOU262286:JOV262286 JYQ262286:JYR262286 KIM262286:KIN262286 KSI262286:KSJ262286 LCE262286:LCF262286 LMA262286:LMB262286 LVW262286:LVX262286 MFS262286:MFT262286 MPO262286:MPP262286 MZK262286:MZL262286 NJG262286:NJH262286 NTC262286:NTD262286 OCY262286:OCZ262286 OMU262286:OMV262286 OWQ262286:OWR262286 PGM262286:PGN262286 PQI262286:PQJ262286 QAE262286:QAF262286 QKA262286:QKB262286 QTW262286:QTX262286 RDS262286:RDT262286 RNO262286:RNP262286 RXK262286:RXL262286 SHG262286:SHH262286 SRC262286:SRD262286 TAY262286:TAZ262286 TKU262286:TKV262286 TUQ262286:TUR262286 UEM262286:UEN262286 UOI262286:UOJ262286 UYE262286:UYF262286 VIA262286:VIB262286 VRW262286:VRX262286 WBS262286:WBT262286 WLO262286:WLP262286 WVK262286:WVL262286 C327829:D327829 IY327822:IZ327822 SU327822:SV327822 ACQ327822:ACR327822 AMM327822:AMN327822 AWI327822:AWJ327822 BGE327822:BGF327822 BQA327822:BQB327822 BZW327822:BZX327822 CJS327822:CJT327822 CTO327822:CTP327822 DDK327822:DDL327822 DNG327822:DNH327822 DXC327822:DXD327822 EGY327822:EGZ327822 EQU327822:EQV327822 FAQ327822:FAR327822 FKM327822:FKN327822 FUI327822:FUJ327822 GEE327822:GEF327822 GOA327822:GOB327822 GXW327822:GXX327822 HHS327822:HHT327822 HRO327822:HRP327822 IBK327822:IBL327822 ILG327822:ILH327822 IVC327822:IVD327822 JEY327822:JEZ327822 JOU327822:JOV327822 JYQ327822:JYR327822 KIM327822:KIN327822 KSI327822:KSJ327822 LCE327822:LCF327822 LMA327822:LMB327822 LVW327822:LVX327822 MFS327822:MFT327822 MPO327822:MPP327822 MZK327822:MZL327822 NJG327822:NJH327822 NTC327822:NTD327822 OCY327822:OCZ327822 OMU327822:OMV327822 OWQ327822:OWR327822 PGM327822:PGN327822 PQI327822:PQJ327822 QAE327822:QAF327822 QKA327822:QKB327822 QTW327822:QTX327822 RDS327822:RDT327822 RNO327822:RNP327822 RXK327822:RXL327822 SHG327822:SHH327822 SRC327822:SRD327822 TAY327822:TAZ327822 TKU327822:TKV327822 TUQ327822:TUR327822 UEM327822:UEN327822 UOI327822:UOJ327822 UYE327822:UYF327822 VIA327822:VIB327822 VRW327822:VRX327822 WBS327822:WBT327822 WLO327822:WLP327822 WVK327822:WVL327822 C393365:D393365 IY393358:IZ393358 SU393358:SV393358 ACQ393358:ACR393358 AMM393358:AMN393358 AWI393358:AWJ393358 BGE393358:BGF393358 BQA393358:BQB393358 BZW393358:BZX393358 CJS393358:CJT393358 CTO393358:CTP393358 DDK393358:DDL393358 DNG393358:DNH393358 DXC393358:DXD393358 EGY393358:EGZ393358 EQU393358:EQV393358 FAQ393358:FAR393358 FKM393358:FKN393358 FUI393358:FUJ393358 GEE393358:GEF393358 GOA393358:GOB393358 GXW393358:GXX393358 HHS393358:HHT393358 HRO393358:HRP393358 IBK393358:IBL393358 ILG393358:ILH393358 IVC393358:IVD393358 JEY393358:JEZ393358 JOU393358:JOV393358 JYQ393358:JYR393358 KIM393358:KIN393358 KSI393358:KSJ393358 LCE393358:LCF393358 LMA393358:LMB393358 LVW393358:LVX393358 MFS393358:MFT393358 MPO393358:MPP393358 MZK393358:MZL393358 NJG393358:NJH393358 NTC393358:NTD393358 OCY393358:OCZ393358 OMU393358:OMV393358 OWQ393358:OWR393358 PGM393358:PGN393358 PQI393358:PQJ393358 QAE393358:QAF393358 QKA393358:QKB393358 QTW393358:QTX393358 RDS393358:RDT393358 RNO393358:RNP393358 RXK393358:RXL393358 SHG393358:SHH393358 SRC393358:SRD393358 TAY393358:TAZ393358 TKU393358:TKV393358 TUQ393358:TUR393358 UEM393358:UEN393358 UOI393358:UOJ393358 UYE393358:UYF393358 VIA393358:VIB393358 VRW393358:VRX393358 WBS393358:WBT393358 WLO393358:WLP393358 WVK393358:WVL393358 C458901:D458901 IY458894:IZ458894 SU458894:SV458894 ACQ458894:ACR458894 AMM458894:AMN458894 AWI458894:AWJ458894 BGE458894:BGF458894 BQA458894:BQB458894 BZW458894:BZX458894 CJS458894:CJT458894 CTO458894:CTP458894 DDK458894:DDL458894 DNG458894:DNH458894 DXC458894:DXD458894 EGY458894:EGZ458894 EQU458894:EQV458894 FAQ458894:FAR458894 FKM458894:FKN458894 FUI458894:FUJ458894 GEE458894:GEF458894 GOA458894:GOB458894 GXW458894:GXX458894 HHS458894:HHT458894 HRO458894:HRP458894 IBK458894:IBL458894 ILG458894:ILH458894 IVC458894:IVD458894 JEY458894:JEZ458894 JOU458894:JOV458894 JYQ458894:JYR458894 KIM458894:KIN458894 KSI458894:KSJ458894 LCE458894:LCF458894 LMA458894:LMB458894 LVW458894:LVX458894 MFS458894:MFT458894 MPO458894:MPP458894 MZK458894:MZL458894 NJG458894:NJH458894 NTC458894:NTD458894 OCY458894:OCZ458894 OMU458894:OMV458894 OWQ458894:OWR458894 PGM458894:PGN458894 PQI458894:PQJ458894 QAE458894:QAF458894 QKA458894:QKB458894 QTW458894:QTX458894 RDS458894:RDT458894 RNO458894:RNP458894 RXK458894:RXL458894 SHG458894:SHH458894 SRC458894:SRD458894 TAY458894:TAZ458894 TKU458894:TKV458894 TUQ458894:TUR458894 UEM458894:UEN458894 UOI458894:UOJ458894 UYE458894:UYF458894 VIA458894:VIB458894 VRW458894:VRX458894 WBS458894:WBT458894 WLO458894:WLP458894 WVK458894:WVL458894 C524437:D524437 IY524430:IZ524430 SU524430:SV524430 ACQ524430:ACR524430 AMM524430:AMN524430 AWI524430:AWJ524430 BGE524430:BGF524430 BQA524430:BQB524430 BZW524430:BZX524430 CJS524430:CJT524430 CTO524430:CTP524430 DDK524430:DDL524430 DNG524430:DNH524430 DXC524430:DXD524430 EGY524430:EGZ524430 EQU524430:EQV524430 FAQ524430:FAR524430 FKM524430:FKN524430 FUI524430:FUJ524430 GEE524430:GEF524430 GOA524430:GOB524430 GXW524430:GXX524430 HHS524430:HHT524430 HRO524430:HRP524430 IBK524430:IBL524430 ILG524430:ILH524430 IVC524430:IVD524430 JEY524430:JEZ524430 JOU524430:JOV524430 JYQ524430:JYR524430 KIM524430:KIN524430 KSI524430:KSJ524430 LCE524430:LCF524430 LMA524430:LMB524430 LVW524430:LVX524430 MFS524430:MFT524430 MPO524430:MPP524430 MZK524430:MZL524430 NJG524430:NJH524430 NTC524430:NTD524430 OCY524430:OCZ524430 OMU524430:OMV524430 OWQ524430:OWR524430 PGM524430:PGN524430 PQI524430:PQJ524430 QAE524430:QAF524430 QKA524430:QKB524430 QTW524430:QTX524430 RDS524430:RDT524430 RNO524430:RNP524430 RXK524430:RXL524430 SHG524430:SHH524430 SRC524430:SRD524430 TAY524430:TAZ524430 TKU524430:TKV524430 TUQ524430:TUR524430 UEM524430:UEN524430 UOI524430:UOJ524430 UYE524430:UYF524430 VIA524430:VIB524430 VRW524430:VRX524430 WBS524430:WBT524430 WLO524430:WLP524430 WVK524430:WVL524430 C589973:D589973 IY589966:IZ589966 SU589966:SV589966 ACQ589966:ACR589966 AMM589966:AMN589966 AWI589966:AWJ589966 BGE589966:BGF589966 BQA589966:BQB589966 BZW589966:BZX589966 CJS589966:CJT589966 CTO589966:CTP589966 DDK589966:DDL589966 DNG589966:DNH589966 DXC589966:DXD589966 EGY589966:EGZ589966 EQU589966:EQV589966 FAQ589966:FAR589966 FKM589966:FKN589966 FUI589966:FUJ589966 GEE589966:GEF589966 GOA589966:GOB589966 GXW589966:GXX589966 HHS589966:HHT589966 HRO589966:HRP589966 IBK589966:IBL589966 ILG589966:ILH589966 IVC589966:IVD589966 JEY589966:JEZ589966 JOU589966:JOV589966 JYQ589966:JYR589966 KIM589966:KIN589966 KSI589966:KSJ589966 LCE589966:LCF589966 LMA589966:LMB589966 LVW589966:LVX589966 MFS589966:MFT589966 MPO589966:MPP589966 MZK589966:MZL589966 NJG589966:NJH589966 NTC589966:NTD589966 OCY589966:OCZ589966 OMU589966:OMV589966 OWQ589966:OWR589966 PGM589966:PGN589966 PQI589966:PQJ589966 QAE589966:QAF589966 QKA589966:QKB589966 QTW589966:QTX589966 RDS589966:RDT589966 RNO589966:RNP589966 RXK589966:RXL589966 SHG589966:SHH589966 SRC589966:SRD589966 TAY589966:TAZ589966 TKU589966:TKV589966 TUQ589966:TUR589966 UEM589966:UEN589966 UOI589966:UOJ589966 UYE589966:UYF589966 VIA589966:VIB589966 VRW589966:VRX589966 WBS589966:WBT589966 WLO589966:WLP589966 WVK589966:WVL589966 C655509:D655509 IY655502:IZ655502 SU655502:SV655502 ACQ655502:ACR655502 AMM655502:AMN655502 AWI655502:AWJ655502 BGE655502:BGF655502 BQA655502:BQB655502 BZW655502:BZX655502 CJS655502:CJT655502 CTO655502:CTP655502 DDK655502:DDL655502 DNG655502:DNH655502 DXC655502:DXD655502 EGY655502:EGZ655502 EQU655502:EQV655502 FAQ655502:FAR655502 FKM655502:FKN655502 FUI655502:FUJ655502 GEE655502:GEF655502 GOA655502:GOB655502 GXW655502:GXX655502 HHS655502:HHT655502 HRO655502:HRP655502 IBK655502:IBL655502 ILG655502:ILH655502 IVC655502:IVD655502 JEY655502:JEZ655502 JOU655502:JOV655502 JYQ655502:JYR655502 KIM655502:KIN655502 KSI655502:KSJ655502 LCE655502:LCF655502 LMA655502:LMB655502 LVW655502:LVX655502 MFS655502:MFT655502 MPO655502:MPP655502 MZK655502:MZL655502 NJG655502:NJH655502 NTC655502:NTD655502 OCY655502:OCZ655502 OMU655502:OMV655502 OWQ655502:OWR655502 PGM655502:PGN655502 PQI655502:PQJ655502 QAE655502:QAF655502 QKA655502:QKB655502 QTW655502:QTX655502 RDS655502:RDT655502 RNO655502:RNP655502 RXK655502:RXL655502 SHG655502:SHH655502 SRC655502:SRD655502 TAY655502:TAZ655502 TKU655502:TKV655502 TUQ655502:TUR655502 UEM655502:UEN655502 UOI655502:UOJ655502 UYE655502:UYF655502 VIA655502:VIB655502 VRW655502:VRX655502 WBS655502:WBT655502 WLO655502:WLP655502 WVK655502:WVL655502 C721045:D721045 IY721038:IZ721038 SU721038:SV721038 ACQ721038:ACR721038 AMM721038:AMN721038 AWI721038:AWJ721038 BGE721038:BGF721038 BQA721038:BQB721038 BZW721038:BZX721038 CJS721038:CJT721038 CTO721038:CTP721038 DDK721038:DDL721038 DNG721038:DNH721038 DXC721038:DXD721038 EGY721038:EGZ721038 EQU721038:EQV721038 FAQ721038:FAR721038 FKM721038:FKN721038 FUI721038:FUJ721038 GEE721038:GEF721038 GOA721038:GOB721038 GXW721038:GXX721038 HHS721038:HHT721038 HRO721038:HRP721038 IBK721038:IBL721038 ILG721038:ILH721038 IVC721038:IVD721038 JEY721038:JEZ721038 JOU721038:JOV721038 JYQ721038:JYR721038 KIM721038:KIN721038 KSI721038:KSJ721038 LCE721038:LCF721038 LMA721038:LMB721038 LVW721038:LVX721038 MFS721038:MFT721038 MPO721038:MPP721038 MZK721038:MZL721038 NJG721038:NJH721038 NTC721038:NTD721038 OCY721038:OCZ721038 OMU721038:OMV721038 OWQ721038:OWR721038 PGM721038:PGN721038 PQI721038:PQJ721038 QAE721038:QAF721038 QKA721038:QKB721038 QTW721038:QTX721038 RDS721038:RDT721038 RNO721038:RNP721038 RXK721038:RXL721038 SHG721038:SHH721038 SRC721038:SRD721038 TAY721038:TAZ721038 TKU721038:TKV721038 TUQ721038:TUR721038 UEM721038:UEN721038 UOI721038:UOJ721038 UYE721038:UYF721038 VIA721038:VIB721038 VRW721038:VRX721038 WBS721038:WBT721038 WLO721038:WLP721038 WVK721038:WVL721038 C786581:D786581 IY786574:IZ786574 SU786574:SV786574 ACQ786574:ACR786574 AMM786574:AMN786574 AWI786574:AWJ786574 BGE786574:BGF786574 BQA786574:BQB786574 BZW786574:BZX786574 CJS786574:CJT786574 CTO786574:CTP786574 DDK786574:DDL786574 DNG786574:DNH786574 DXC786574:DXD786574 EGY786574:EGZ786574 EQU786574:EQV786574 FAQ786574:FAR786574 FKM786574:FKN786574 FUI786574:FUJ786574 GEE786574:GEF786574 GOA786574:GOB786574 GXW786574:GXX786574 HHS786574:HHT786574 HRO786574:HRP786574 IBK786574:IBL786574 ILG786574:ILH786574 IVC786574:IVD786574 JEY786574:JEZ786574 JOU786574:JOV786574 JYQ786574:JYR786574 KIM786574:KIN786574 KSI786574:KSJ786574 LCE786574:LCF786574 LMA786574:LMB786574 LVW786574:LVX786574 MFS786574:MFT786574 MPO786574:MPP786574 MZK786574:MZL786574 NJG786574:NJH786574 NTC786574:NTD786574 OCY786574:OCZ786574 OMU786574:OMV786574 OWQ786574:OWR786574 PGM786574:PGN786574 PQI786574:PQJ786574 QAE786574:QAF786574 QKA786574:QKB786574 QTW786574:QTX786574 RDS786574:RDT786574 RNO786574:RNP786574 RXK786574:RXL786574 SHG786574:SHH786574 SRC786574:SRD786574 TAY786574:TAZ786574 TKU786574:TKV786574 TUQ786574:TUR786574 UEM786574:UEN786574 UOI786574:UOJ786574 UYE786574:UYF786574 VIA786574:VIB786574 VRW786574:VRX786574 WBS786574:WBT786574 WLO786574:WLP786574 WVK786574:WVL786574 C852117:D852117 IY852110:IZ852110 SU852110:SV852110 ACQ852110:ACR852110 AMM852110:AMN852110 AWI852110:AWJ852110 BGE852110:BGF852110 BQA852110:BQB852110 BZW852110:BZX852110 CJS852110:CJT852110 CTO852110:CTP852110 DDK852110:DDL852110 DNG852110:DNH852110 DXC852110:DXD852110 EGY852110:EGZ852110 EQU852110:EQV852110 FAQ852110:FAR852110 FKM852110:FKN852110 FUI852110:FUJ852110 GEE852110:GEF852110 GOA852110:GOB852110 GXW852110:GXX852110 HHS852110:HHT852110 HRO852110:HRP852110 IBK852110:IBL852110 ILG852110:ILH852110 IVC852110:IVD852110 JEY852110:JEZ852110 JOU852110:JOV852110 JYQ852110:JYR852110 KIM852110:KIN852110 KSI852110:KSJ852110 LCE852110:LCF852110 LMA852110:LMB852110 LVW852110:LVX852110 MFS852110:MFT852110 MPO852110:MPP852110 MZK852110:MZL852110 NJG852110:NJH852110 NTC852110:NTD852110 OCY852110:OCZ852110 OMU852110:OMV852110 OWQ852110:OWR852110 PGM852110:PGN852110 PQI852110:PQJ852110 QAE852110:QAF852110 QKA852110:QKB852110 QTW852110:QTX852110 RDS852110:RDT852110 RNO852110:RNP852110 RXK852110:RXL852110 SHG852110:SHH852110 SRC852110:SRD852110 TAY852110:TAZ852110 TKU852110:TKV852110 TUQ852110:TUR852110 UEM852110:UEN852110 UOI852110:UOJ852110 UYE852110:UYF852110 VIA852110:VIB852110 VRW852110:VRX852110 WBS852110:WBT852110 WLO852110:WLP852110 WVK852110:WVL852110 C917653:D917653 IY917646:IZ917646 SU917646:SV917646 ACQ917646:ACR917646 AMM917646:AMN917646 AWI917646:AWJ917646 BGE917646:BGF917646 BQA917646:BQB917646 BZW917646:BZX917646 CJS917646:CJT917646 CTO917646:CTP917646 DDK917646:DDL917646 DNG917646:DNH917646 DXC917646:DXD917646 EGY917646:EGZ917646 EQU917646:EQV917646 FAQ917646:FAR917646 FKM917646:FKN917646 FUI917646:FUJ917646 GEE917646:GEF917646 GOA917646:GOB917646 GXW917646:GXX917646 HHS917646:HHT917646 HRO917646:HRP917646 IBK917646:IBL917646 ILG917646:ILH917646 IVC917646:IVD917646 JEY917646:JEZ917646 JOU917646:JOV917646 JYQ917646:JYR917646 KIM917646:KIN917646 KSI917646:KSJ917646 LCE917646:LCF917646 LMA917646:LMB917646 LVW917646:LVX917646 MFS917646:MFT917646 MPO917646:MPP917646 MZK917646:MZL917646 NJG917646:NJH917646 NTC917646:NTD917646 OCY917646:OCZ917646 OMU917646:OMV917646 OWQ917646:OWR917646 PGM917646:PGN917646 PQI917646:PQJ917646 QAE917646:QAF917646 QKA917646:QKB917646 QTW917646:QTX917646 RDS917646:RDT917646 RNO917646:RNP917646 RXK917646:RXL917646 SHG917646:SHH917646 SRC917646:SRD917646 TAY917646:TAZ917646 TKU917646:TKV917646 TUQ917646:TUR917646 UEM917646:UEN917646 UOI917646:UOJ917646 UYE917646:UYF917646 VIA917646:VIB917646 VRW917646:VRX917646 WBS917646:WBT917646 WLO917646:WLP917646 WVK917646:WVL917646 C983189:D983189 IY983182:IZ983182 SU983182:SV983182 ACQ983182:ACR983182 AMM983182:AMN983182 AWI983182:AWJ983182 BGE983182:BGF983182 BQA983182:BQB983182 BZW983182:BZX983182 CJS983182:CJT983182 CTO983182:CTP983182 DDK983182:DDL983182 DNG983182:DNH983182 DXC983182:DXD983182 EGY983182:EGZ983182 EQU983182:EQV983182 FAQ983182:FAR983182 FKM983182:FKN983182 FUI983182:FUJ983182 GEE983182:GEF983182 GOA983182:GOB983182 GXW983182:GXX983182 HHS983182:HHT983182 HRO983182:HRP983182 IBK983182:IBL983182 ILG983182:ILH983182 IVC983182:IVD983182 JEY983182:JEZ983182 JOU983182:JOV983182 JYQ983182:JYR983182 KIM983182:KIN983182 KSI983182:KSJ983182 LCE983182:LCF983182 LMA983182:LMB983182 LVW983182:LVX983182 MFS983182:MFT983182 MPO983182:MPP983182 MZK983182:MZL983182 NJG983182:NJH983182 NTC983182:NTD983182 OCY983182:OCZ983182 OMU983182:OMV983182 OWQ983182:OWR983182 PGM983182:PGN983182 PQI983182:PQJ983182 QAE983182:QAF983182 QKA983182:QKB983182 QTW983182:QTX983182 RDS983182:RDT983182 RNO983182:RNP983182 RXK983182:RXL983182 SHG983182:SHH983182 SRC983182:SRD983182 TAY983182:TAZ983182 TKU983182:TKV983182 TUQ983182:TUR983182 UEM983182:UEN983182 UOI983182:UOJ983182 UYE983182:UYF983182 VIA983182:VIB983182 VRW983182:VRX983182 WBS983182:WBT983182 WLO983182:WLP983182 WVK983182:WVL983182 D178 IZ169:IZ170 SV169:SV170 ACR169:ACR170 AMN169:AMN170 AWJ169:AWJ170 BGF169:BGF170 BQB169:BQB170 BZX169:BZX170 CJT169:CJT170 CTP169:CTP170 DDL169:DDL170 DNH169:DNH170 DXD169:DXD170 EGZ169:EGZ170 EQV169:EQV170 FAR169:FAR170 FKN169:FKN170 FUJ169:FUJ170 GEF169:GEF170 GOB169:GOB170 GXX169:GXX170 HHT169:HHT170 HRP169:HRP170 IBL169:IBL170 ILH169:ILH170 IVD169:IVD170 JEZ169:JEZ170 JOV169:JOV170 JYR169:JYR170 KIN169:KIN170 KSJ169:KSJ170 LCF169:LCF170 LMB169:LMB170 LVX169:LVX170 MFT169:MFT170 MPP169:MPP170 MZL169:MZL170 NJH169:NJH170 NTD169:NTD170 OCZ169:OCZ170 OMV169:OMV170 OWR169:OWR170 PGN169:PGN170 PQJ169:PQJ170 QAF169:QAF170 QKB169:QKB170 QTX169:QTX170 RDT169:RDT170 RNP169:RNP170 RXL169:RXL170 SHH169:SHH170 SRD169:SRD170 TAZ169:TAZ170 TKV169:TKV170 TUR169:TUR170 UEN169:UEN170 UOJ169:UOJ170 UYF169:UYF170 VIB169:VIB170 VRX169:VRX170 WBT169:WBT170 WLP169:WLP170 WVL169:WVL170 D65712 IZ65705 SV65705 ACR65705 AMN65705 AWJ65705 BGF65705 BQB65705 BZX65705 CJT65705 CTP65705 DDL65705 DNH65705 DXD65705 EGZ65705 EQV65705 FAR65705 FKN65705 FUJ65705 GEF65705 GOB65705 GXX65705 HHT65705 HRP65705 IBL65705 ILH65705 IVD65705 JEZ65705 JOV65705 JYR65705 KIN65705 KSJ65705 LCF65705 LMB65705 LVX65705 MFT65705 MPP65705 MZL65705 NJH65705 NTD65705 OCZ65705 OMV65705 OWR65705 PGN65705 PQJ65705 QAF65705 QKB65705 QTX65705 RDT65705 RNP65705 RXL65705 SHH65705 SRD65705 TAZ65705 TKV65705 TUR65705 UEN65705 UOJ65705 UYF65705 VIB65705 VRX65705 WBT65705 WLP65705 WVL65705 D131248 IZ131241 SV131241 ACR131241 AMN131241 AWJ131241 BGF131241 BQB131241 BZX131241 CJT131241 CTP131241 DDL131241 DNH131241 DXD131241 EGZ131241 EQV131241 FAR131241 FKN131241 FUJ131241 GEF131241 GOB131241 GXX131241 HHT131241 HRP131241 IBL131241 ILH131241 IVD131241 JEZ131241 JOV131241 JYR131241 KIN131241 KSJ131241 LCF131241 LMB131241 LVX131241 MFT131241 MPP131241 MZL131241 NJH131241 NTD131241 OCZ131241 OMV131241 OWR131241 PGN131241 PQJ131241 QAF131241 QKB131241 QTX131241 RDT131241 RNP131241 RXL131241 SHH131241 SRD131241 TAZ131241 TKV131241 TUR131241 UEN131241 UOJ131241 UYF131241 VIB131241 VRX131241 WBT131241 WLP131241 WVL131241 D196784 IZ196777 SV196777 ACR196777 AMN196777 AWJ196777 BGF196777 BQB196777 BZX196777 CJT196777 CTP196777 DDL196777 DNH196777 DXD196777 EGZ196777 EQV196777 FAR196777 FKN196777 FUJ196777 GEF196777 GOB196777 GXX196777 HHT196777 HRP196777 IBL196777 ILH196777 IVD196777 JEZ196777 JOV196777 JYR196777 KIN196777 KSJ196777 LCF196777 LMB196777 LVX196777 MFT196777 MPP196777 MZL196777 NJH196777 NTD196777 OCZ196777 OMV196777 OWR196777 PGN196777 PQJ196777 QAF196777 QKB196777 QTX196777 RDT196777 RNP196777 RXL196777 SHH196777 SRD196777 TAZ196777 TKV196777 TUR196777 UEN196777 UOJ196777 UYF196777 VIB196777 VRX196777 WBT196777 WLP196777 WVL196777 D262320 IZ262313 SV262313 ACR262313 AMN262313 AWJ262313 BGF262313 BQB262313 BZX262313 CJT262313 CTP262313 DDL262313 DNH262313 DXD262313 EGZ262313 EQV262313 FAR262313 FKN262313 FUJ262313 GEF262313 GOB262313 GXX262313 HHT262313 HRP262313 IBL262313 ILH262313 IVD262313 JEZ262313 JOV262313 JYR262313 KIN262313 KSJ262313 LCF262313 LMB262313 LVX262313 MFT262313 MPP262313 MZL262313 NJH262313 NTD262313 OCZ262313 OMV262313 OWR262313 PGN262313 PQJ262313 QAF262313 QKB262313 QTX262313 RDT262313 RNP262313 RXL262313 SHH262313 SRD262313 TAZ262313 TKV262313 TUR262313 UEN262313 UOJ262313 UYF262313 VIB262313 VRX262313 WBT262313 WLP262313 WVL262313 D327856 IZ327849 SV327849 ACR327849 AMN327849 AWJ327849 BGF327849 BQB327849 BZX327849 CJT327849 CTP327849 DDL327849 DNH327849 DXD327849 EGZ327849 EQV327849 FAR327849 FKN327849 FUJ327849 GEF327849 GOB327849 GXX327849 HHT327849 HRP327849 IBL327849 ILH327849 IVD327849 JEZ327849 JOV327849 JYR327849 KIN327849 KSJ327849 LCF327849 LMB327849 LVX327849 MFT327849 MPP327849 MZL327849 NJH327849 NTD327849 OCZ327849 OMV327849 OWR327849 PGN327849 PQJ327849 QAF327849 QKB327849 QTX327849 RDT327849 RNP327849 RXL327849 SHH327849 SRD327849 TAZ327849 TKV327849 TUR327849 UEN327849 UOJ327849 UYF327849 VIB327849 VRX327849 WBT327849 WLP327849 WVL327849 D393392 IZ393385 SV393385 ACR393385 AMN393385 AWJ393385 BGF393385 BQB393385 BZX393385 CJT393385 CTP393385 DDL393385 DNH393385 DXD393385 EGZ393385 EQV393385 FAR393385 FKN393385 FUJ393385 GEF393385 GOB393385 GXX393385 HHT393385 HRP393385 IBL393385 ILH393385 IVD393385 JEZ393385 JOV393385 JYR393385 KIN393385 KSJ393385 LCF393385 LMB393385 LVX393385 MFT393385 MPP393385 MZL393385 NJH393385 NTD393385 OCZ393385 OMV393385 OWR393385 PGN393385 PQJ393385 QAF393385 QKB393385 QTX393385 RDT393385 RNP393385 RXL393385 SHH393385 SRD393385 TAZ393385 TKV393385 TUR393385 UEN393385 UOJ393385 UYF393385 VIB393385 VRX393385 WBT393385 WLP393385 WVL393385 D458928 IZ458921 SV458921 ACR458921 AMN458921 AWJ458921 BGF458921 BQB458921 BZX458921 CJT458921 CTP458921 DDL458921 DNH458921 DXD458921 EGZ458921 EQV458921 FAR458921 FKN458921 FUJ458921 GEF458921 GOB458921 GXX458921 HHT458921 HRP458921 IBL458921 ILH458921 IVD458921 JEZ458921 JOV458921 JYR458921 KIN458921 KSJ458921 LCF458921 LMB458921 LVX458921 MFT458921 MPP458921 MZL458921 NJH458921 NTD458921 OCZ458921 OMV458921 OWR458921 PGN458921 PQJ458921 QAF458921 QKB458921 QTX458921 RDT458921 RNP458921 RXL458921 SHH458921 SRD458921 TAZ458921 TKV458921 TUR458921 UEN458921 UOJ458921 UYF458921 VIB458921 VRX458921 WBT458921 WLP458921 WVL458921 D524464 IZ524457 SV524457 ACR524457 AMN524457 AWJ524457 BGF524457 BQB524457 BZX524457 CJT524457 CTP524457 DDL524457 DNH524457 DXD524457 EGZ524457 EQV524457 FAR524457 FKN524457 FUJ524457 GEF524457 GOB524457 GXX524457 HHT524457 HRP524457 IBL524457 ILH524457 IVD524457 JEZ524457 JOV524457 JYR524457 KIN524457 KSJ524457 LCF524457 LMB524457 LVX524457 MFT524457 MPP524457 MZL524457 NJH524457 NTD524457 OCZ524457 OMV524457 OWR524457 PGN524457 PQJ524457 QAF524457 QKB524457 QTX524457 RDT524457 RNP524457 RXL524457 SHH524457 SRD524457 TAZ524457 TKV524457 TUR524457 UEN524457 UOJ524457 UYF524457 VIB524457 VRX524457 WBT524457 WLP524457 WVL524457 D590000 IZ589993 SV589993 ACR589993 AMN589993 AWJ589993 BGF589993 BQB589993 BZX589993 CJT589993 CTP589993 DDL589993 DNH589993 DXD589993 EGZ589993 EQV589993 FAR589993 FKN589993 FUJ589993 GEF589993 GOB589993 GXX589993 HHT589993 HRP589993 IBL589993 ILH589993 IVD589993 JEZ589993 JOV589993 JYR589993 KIN589993 KSJ589993 LCF589993 LMB589993 LVX589993 MFT589993 MPP589993 MZL589993 NJH589993 NTD589993 OCZ589993 OMV589993 OWR589993 PGN589993 PQJ589993 QAF589993 QKB589993 QTX589993 RDT589993 RNP589993 RXL589993 SHH589993 SRD589993 TAZ589993 TKV589993 TUR589993 UEN589993 UOJ589993 UYF589993 VIB589993 VRX589993 WBT589993 WLP589993 WVL589993 D655536 IZ655529 SV655529 ACR655529 AMN655529 AWJ655529 BGF655529 BQB655529 BZX655529 CJT655529 CTP655529 DDL655529 DNH655529 DXD655529 EGZ655529 EQV655529 FAR655529 FKN655529 FUJ655529 GEF655529 GOB655529 GXX655529 HHT655529 HRP655529 IBL655529 ILH655529 IVD655529 JEZ655529 JOV655529 JYR655529 KIN655529 KSJ655529 LCF655529 LMB655529 LVX655529 MFT655529 MPP655529 MZL655529 NJH655529 NTD655529 OCZ655529 OMV655529 OWR655529 PGN655529 PQJ655529 QAF655529 QKB655529 QTX655529 RDT655529 RNP655529 RXL655529 SHH655529 SRD655529 TAZ655529 TKV655529 TUR655529 UEN655529 UOJ655529 UYF655529 VIB655529 VRX655529 WBT655529 WLP655529 WVL655529 D721072 IZ721065 SV721065 ACR721065 AMN721065 AWJ721065 BGF721065 BQB721065 BZX721065 CJT721065 CTP721065 DDL721065 DNH721065 DXD721065 EGZ721065 EQV721065 FAR721065 FKN721065 FUJ721065 GEF721065 GOB721065 GXX721065 HHT721065 HRP721065 IBL721065 ILH721065 IVD721065 JEZ721065 JOV721065 JYR721065 KIN721065 KSJ721065 LCF721065 LMB721065 LVX721065 MFT721065 MPP721065 MZL721065 NJH721065 NTD721065 OCZ721065 OMV721065 OWR721065 PGN721065 PQJ721065 QAF721065 QKB721065 QTX721065 RDT721065 RNP721065 RXL721065 SHH721065 SRD721065 TAZ721065 TKV721065 TUR721065 UEN721065 UOJ721065 UYF721065 VIB721065 VRX721065 WBT721065 WLP721065 WVL721065 D786608 IZ786601 SV786601 ACR786601 AMN786601 AWJ786601 BGF786601 BQB786601 BZX786601 CJT786601 CTP786601 DDL786601 DNH786601 DXD786601 EGZ786601 EQV786601 FAR786601 FKN786601 FUJ786601 GEF786601 GOB786601 GXX786601 HHT786601 HRP786601 IBL786601 ILH786601 IVD786601 JEZ786601 JOV786601 JYR786601 KIN786601 KSJ786601 LCF786601 LMB786601 LVX786601 MFT786601 MPP786601 MZL786601 NJH786601 NTD786601 OCZ786601 OMV786601 OWR786601 PGN786601 PQJ786601 QAF786601 QKB786601 QTX786601 RDT786601 RNP786601 RXL786601 SHH786601 SRD786601 TAZ786601 TKV786601 TUR786601 UEN786601 UOJ786601 UYF786601 VIB786601 VRX786601 WBT786601 WLP786601 WVL786601 D852144 IZ852137 SV852137 ACR852137 AMN852137 AWJ852137 BGF852137 BQB852137 BZX852137 CJT852137 CTP852137 DDL852137 DNH852137 DXD852137 EGZ852137 EQV852137 FAR852137 FKN852137 FUJ852137 GEF852137 GOB852137 GXX852137 HHT852137 HRP852137 IBL852137 ILH852137 IVD852137 JEZ852137 JOV852137 JYR852137 KIN852137 KSJ852137 LCF852137 LMB852137 LVX852137 MFT852137 MPP852137 MZL852137 NJH852137 NTD852137 OCZ852137 OMV852137 OWR852137 PGN852137 PQJ852137 QAF852137 QKB852137 QTX852137 RDT852137 RNP852137 RXL852137 SHH852137 SRD852137 TAZ852137 TKV852137 TUR852137 UEN852137 UOJ852137 UYF852137 VIB852137 VRX852137 WBT852137 WLP852137 WVL852137 D917680 IZ917673 SV917673 ACR917673 AMN917673 AWJ917673 BGF917673 BQB917673 BZX917673 CJT917673 CTP917673 DDL917673 DNH917673 DXD917673 EGZ917673 EQV917673 FAR917673 FKN917673 FUJ917673 GEF917673 GOB917673 GXX917673 HHT917673 HRP917673 IBL917673 ILH917673 IVD917673 JEZ917673 JOV917673 JYR917673 KIN917673 KSJ917673 LCF917673 LMB917673 LVX917673 MFT917673 MPP917673 MZL917673 NJH917673 NTD917673 OCZ917673 OMV917673 OWR917673 PGN917673 PQJ917673 QAF917673 QKB917673 QTX917673 RDT917673 RNP917673 RXL917673 SHH917673 SRD917673 TAZ917673 TKV917673 TUR917673 UEN917673 UOJ917673 UYF917673 VIB917673 VRX917673 WBT917673 WLP917673 WVL917673 D983216 IZ983209 SV983209 ACR983209 AMN983209 AWJ983209 BGF983209 BQB983209 BZX983209 CJT983209 CTP983209 DDL983209 DNH983209 DXD983209 EGZ983209 EQV983209 FAR983209 FKN983209 FUJ983209 GEF983209 GOB983209 GXX983209 HHT983209 HRP983209 IBL983209 ILH983209 IVD983209 JEZ983209 JOV983209 JYR983209 KIN983209 KSJ983209 LCF983209 LMB983209 LVX983209 MFT983209 MPP983209 MZL983209 NJH983209 NTD983209 OCZ983209 OMV983209 OWR983209 PGN983209 PQJ983209 QAF983209 QKB983209 QTX983209 RDT983209 RNP983209 RXL983209 SHH983209 SRD983209 TAZ983209 TKV983209 TUR983209 UEN983209 UOJ983209 UYF983209 VIB983209 VRX983209 WBT983209 WLP983209 WVL983209 D184 IZ177 SV177 ACR177 AMN177 AWJ177 BGF177 BQB177 BZX177 CJT177 CTP177 DDL177 DNH177 DXD177 EGZ177 EQV177 FAR177 FKN177 FUJ177 GEF177 GOB177 GXX177 HHT177 HRP177 IBL177 ILH177 IVD177 JEZ177 JOV177 JYR177 KIN177 KSJ177 LCF177 LMB177 LVX177 MFT177 MPP177 MZL177 NJH177 NTD177 OCZ177 OMV177 OWR177 PGN177 PQJ177 QAF177 QKB177 QTX177 RDT177 RNP177 RXL177 SHH177 SRD177 TAZ177 TKV177 TUR177 UEN177 UOJ177 UYF177 VIB177 VRX177 WBT177 WLP177 WVL177 D65718 IZ65711 SV65711 ACR65711 AMN65711 AWJ65711 BGF65711 BQB65711 BZX65711 CJT65711 CTP65711 DDL65711 DNH65711 DXD65711 EGZ65711 EQV65711 FAR65711 FKN65711 FUJ65711 GEF65711 GOB65711 GXX65711 HHT65711 HRP65711 IBL65711 ILH65711 IVD65711 JEZ65711 JOV65711 JYR65711 KIN65711 KSJ65711 LCF65711 LMB65711 LVX65711 MFT65711 MPP65711 MZL65711 NJH65711 NTD65711 OCZ65711 OMV65711 OWR65711 PGN65711 PQJ65711 QAF65711 QKB65711 QTX65711 RDT65711 RNP65711 RXL65711 SHH65711 SRD65711 TAZ65711 TKV65711 TUR65711 UEN65711 UOJ65711 UYF65711 VIB65711 VRX65711 WBT65711 WLP65711 WVL65711 D131254 IZ131247 SV131247 ACR131247 AMN131247 AWJ131247 BGF131247 BQB131247 BZX131247 CJT131247 CTP131247 DDL131247 DNH131247 DXD131247 EGZ131247 EQV131247 FAR131247 FKN131247 FUJ131247 GEF131247 GOB131247 GXX131247 HHT131247 HRP131247 IBL131247 ILH131247 IVD131247 JEZ131247 JOV131247 JYR131247 KIN131247 KSJ131247 LCF131247 LMB131247 LVX131247 MFT131247 MPP131247 MZL131247 NJH131247 NTD131247 OCZ131247 OMV131247 OWR131247 PGN131247 PQJ131247 QAF131247 QKB131247 QTX131247 RDT131247 RNP131247 RXL131247 SHH131247 SRD131247 TAZ131247 TKV131247 TUR131247 UEN131247 UOJ131247 UYF131247 VIB131247 VRX131247 WBT131247 WLP131247 WVL131247 D196790 IZ196783 SV196783 ACR196783 AMN196783 AWJ196783 BGF196783 BQB196783 BZX196783 CJT196783 CTP196783 DDL196783 DNH196783 DXD196783 EGZ196783 EQV196783 FAR196783 FKN196783 FUJ196783 GEF196783 GOB196783 GXX196783 HHT196783 HRP196783 IBL196783 ILH196783 IVD196783 JEZ196783 JOV196783 JYR196783 KIN196783 KSJ196783 LCF196783 LMB196783 LVX196783 MFT196783 MPP196783 MZL196783 NJH196783 NTD196783 OCZ196783 OMV196783 OWR196783 PGN196783 PQJ196783 QAF196783 QKB196783 QTX196783 RDT196783 RNP196783 RXL196783 SHH196783 SRD196783 TAZ196783 TKV196783 TUR196783 UEN196783 UOJ196783 UYF196783 VIB196783 VRX196783 WBT196783 WLP196783 WVL196783 D262326 IZ262319 SV262319 ACR262319 AMN262319 AWJ262319 BGF262319 BQB262319 BZX262319 CJT262319 CTP262319 DDL262319 DNH262319 DXD262319 EGZ262319 EQV262319 FAR262319 FKN262319 FUJ262319 GEF262319 GOB262319 GXX262319 HHT262319 HRP262319 IBL262319 ILH262319 IVD262319 JEZ262319 JOV262319 JYR262319 KIN262319 KSJ262319 LCF262319 LMB262319 LVX262319 MFT262319 MPP262319 MZL262319 NJH262319 NTD262319 OCZ262319 OMV262319 OWR262319 PGN262319 PQJ262319 QAF262319 QKB262319 QTX262319 RDT262319 RNP262319 RXL262319 SHH262319 SRD262319 TAZ262319 TKV262319 TUR262319 UEN262319 UOJ262319 UYF262319 VIB262319 VRX262319 WBT262319 WLP262319 WVL262319 D327862 IZ327855 SV327855 ACR327855 AMN327855 AWJ327855 BGF327855 BQB327855 BZX327855 CJT327855 CTP327855 DDL327855 DNH327855 DXD327855 EGZ327855 EQV327855 FAR327855 FKN327855 FUJ327855 GEF327855 GOB327855 GXX327855 HHT327855 HRP327855 IBL327855 ILH327855 IVD327855 JEZ327855 JOV327855 JYR327855 KIN327855 KSJ327855 LCF327855 LMB327855 LVX327855 MFT327855 MPP327855 MZL327855 NJH327855 NTD327855 OCZ327855 OMV327855 OWR327855 PGN327855 PQJ327855 QAF327855 QKB327855 QTX327855 RDT327855 RNP327855 RXL327855 SHH327855 SRD327855 TAZ327855 TKV327855 TUR327855 UEN327855 UOJ327855 UYF327855 VIB327855 VRX327855 WBT327855 WLP327855 WVL327855 D393398 IZ393391 SV393391 ACR393391 AMN393391 AWJ393391 BGF393391 BQB393391 BZX393391 CJT393391 CTP393391 DDL393391 DNH393391 DXD393391 EGZ393391 EQV393391 FAR393391 FKN393391 FUJ393391 GEF393391 GOB393391 GXX393391 HHT393391 HRP393391 IBL393391 ILH393391 IVD393391 JEZ393391 JOV393391 JYR393391 KIN393391 KSJ393391 LCF393391 LMB393391 LVX393391 MFT393391 MPP393391 MZL393391 NJH393391 NTD393391 OCZ393391 OMV393391 OWR393391 PGN393391 PQJ393391 QAF393391 QKB393391 QTX393391 RDT393391 RNP393391 RXL393391 SHH393391 SRD393391 TAZ393391 TKV393391 TUR393391 UEN393391 UOJ393391 UYF393391 VIB393391 VRX393391 WBT393391 WLP393391 WVL393391 D458934 IZ458927 SV458927 ACR458927 AMN458927 AWJ458927 BGF458927 BQB458927 BZX458927 CJT458927 CTP458927 DDL458927 DNH458927 DXD458927 EGZ458927 EQV458927 FAR458927 FKN458927 FUJ458927 GEF458927 GOB458927 GXX458927 HHT458927 HRP458927 IBL458927 ILH458927 IVD458927 JEZ458927 JOV458927 JYR458927 KIN458927 KSJ458927 LCF458927 LMB458927 LVX458927 MFT458927 MPP458927 MZL458927 NJH458927 NTD458927 OCZ458927 OMV458927 OWR458927 PGN458927 PQJ458927 QAF458927 QKB458927 QTX458927 RDT458927 RNP458927 RXL458927 SHH458927 SRD458927 TAZ458927 TKV458927 TUR458927 UEN458927 UOJ458927 UYF458927 VIB458927 VRX458927 WBT458927 WLP458927 WVL458927 D524470 IZ524463 SV524463 ACR524463 AMN524463 AWJ524463 BGF524463 BQB524463 BZX524463 CJT524463 CTP524463 DDL524463 DNH524463 DXD524463 EGZ524463 EQV524463 FAR524463 FKN524463 FUJ524463 GEF524463 GOB524463 GXX524463 HHT524463 HRP524463 IBL524463 ILH524463 IVD524463 JEZ524463 JOV524463 JYR524463 KIN524463 KSJ524463 LCF524463 LMB524463 LVX524463 MFT524463 MPP524463 MZL524463 NJH524463 NTD524463 OCZ524463 OMV524463 OWR524463 PGN524463 PQJ524463 QAF524463 QKB524463 QTX524463 RDT524463 RNP524463 RXL524463 SHH524463 SRD524463 TAZ524463 TKV524463 TUR524463 UEN524463 UOJ524463 UYF524463 VIB524463 VRX524463 WBT524463 WLP524463 WVL524463 D590006 IZ589999 SV589999 ACR589999 AMN589999 AWJ589999 BGF589999 BQB589999 BZX589999 CJT589999 CTP589999 DDL589999 DNH589999 DXD589999 EGZ589999 EQV589999 FAR589999 FKN589999 FUJ589999 GEF589999 GOB589999 GXX589999 HHT589999 HRP589999 IBL589999 ILH589999 IVD589999 JEZ589999 JOV589999 JYR589999 KIN589999 KSJ589999 LCF589999 LMB589999 LVX589999 MFT589999 MPP589999 MZL589999 NJH589999 NTD589999 OCZ589999 OMV589999 OWR589999 PGN589999 PQJ589999 QAF589999 QKB589999 QTX589999 RDT589999 RNP589999 RXL589999 SHH589999 SRD589999 TAZ589999 TKV589999 TUR589999 UEN589999 UOJ589999 UYF589999 VIB589999 VRX589999 WBT589999 WLP589999 WVL589999 D655542 IZ655535 SV655535 ACR655535 AMN655535 AWJ655535 BGF655535 BQB655535 BZX655535 CJT655535 CTP655535 DDL655535 DNH655535 DXD655535 EGZ655535 EQV655535 FAR655535 FKN655535 FUJ655535 GEF655535 GOB655535 GXX655535 HHT655535 HRP655535 IBL655535 ILH655535 IVD655535 JEZ655535 JOV655535 JYR655535 KIN655535 KSJ655535 LCF655535 LMB655535 LVX655535 MFT655535 MPP655535 MZL655535 NJH655535 NTD655535 OCZ655535 OMV655535 OWR655535 PGN655535 PQJ655535 QAF655535 QKB655535 QTX655535 RDT655535 RNP655535 RXL655535 SHH655535 SRD655535 TAZ655535 TKV655535 TUR655535 UEN655535 UOJ655535 UYF655535 VIB655535 VRX655535 WBT655535 WLP655535 WVL655535 D721078 IZ721071 SV721071 ACR721071 AMN721071 AWJ721071 BGF721071 BQB721071 BZX721071 CJT721071 CTP721071 DDL721071 DNH721071 DXD721071 EGZ721071 EQV721071 FAR721071 FKN721071 FUJ721071 GEF721071 GOB721071 GXX721071 HHT721071 HRP721071 IBL721071 ILH721071 IVD721071 JEZ721071 JOV721071 JYR721071 KIN721071 KSJ721071 LCF721071 LMB721071 LVX721071 MFT721071 MPP721071 MZL721071 NJH721071 NTD721071 OCZ721071 OMV721071 OWR721071 PGN721071 PQJ721071 QAF721071 QKB721071 QTX721071 RDT721071 RNP721071 RXL721071 SHH721071 SRD721071 TAZ721071 TKV721071 TUR721071 UEN721071 UOJ721071 UYF721071 VIB721071 VRX721071 WBT721071 WLP721071 WVL721071 D786614 IZ786607 SV786607 ACR786607 AMN786607 AWJ786607 BGF786607 BQB786607 BZX786607 CJT786607 CTP786607 DDL786607 DNH786607 DXD786607 EGZ786607 EQV786607 FAR786607 FKN786607 FUJ786607 GEF786607 GOB786607 GXX786607 HHT786607 HRP786607 IBL786607 ILH786607 IVD786607 JEZ786607 JOV786607 JYR786607 KIN786607 KSJ786607 LCF786607 LMB786607 LVX786607 MFT786607 MPP786607 MZL786607 NJH786607 NTD786607 OCZ786607 OMV786607 OWR786607 PGN786607 PQJ786607 QAF786607 QKB786607 QTX786607 RDT786607 RNP786607 RXL786607 SHH786607 SRD786607 TAZ786607 TKV786607 TUR786607 UEN786607 UOJ786607 UYF786607 VIB786607 VRX786607 WBT786607 WLP786607 WVL786607 D852150 IZ852143 SV852143 ACR852143 AMN852143 AWJ852143 BGF852143 BQB852143 BZX852143 CJT852143 CTP852143 DDL852143 DNH852143 DXD852143 EGZ852143 EQV852143 FAR852143 FKN852143 FUJ852143 GEF852143 GOB852143 GXX852143 HHT852143 HRP852143 IBL852143 ILH852143 IVD852143 JEZ852143 JOV852143 JYR852143 KIN852143 KSJ852143 LCF852143 LMB852143 LVX852143 MFT852143 MPP852143 MZL852143 NJH852143 NTD852143 OCZ852143 OMV852143 OWR852143 PGN852143 PQJ852143 QAF852143 QKB852143 QTX852143 RDT852143 RNP852143 RXL852143 SHH852143 SRD852143 TAZ852143 TKV852143 TUR852143 UEN852143 UOJ852143 UYF852143 VIB852143 VRX852143 WBT852143 WLP852143 WVL852143 D917686 IZ917679 SV917679 ACR917679 AMN917679 AWJ917679 BGF917679 BQB917679 BZX917679 CJT917679 CTP917679 DDL917679 DNH917679 DXD917679 EGZ917679 EQV917679 FAR917679 FKN917679 FUJ917679 GEF917679 GOB917679 GXX917679 HHT917679 HRP917679 IBL917679 ILH917679 IVD917679 JEZ917679 JOV917679 JYR917679 KIN917679 KSJ917679 LCF917679 LMB917679 LVX917679 MFT917679 MPP917679 MZL917679 NJH917679 NTD917679 OCZ917679 OMV917679 OWR917679 PGN917679 PQJ917679 QAF917679 QKB917679 QTX917679 RDT917679 RNP917679 RXL917679 SHH917679 SRD917679 TAZ917679 TKV917679 TUR917679 UEN917679 UOJ917679 UYF917679 VIB917679 VRX917679 WBT917679 WLP917679 WVL917679 D983222 IZ983215 SV983215 ACR983215 AMN983215 AWJ983215 BGF983215 BQB983215 BZX983215 CJT983215 CTP983215 DDL983215 DNH983215 DXD983215 EGZ983215 EQV983215 FAR983215 FKN983215 FUJ983215 GEF983215 GOB983215 GXX983215 HHT983215 HRP983215 IBL983215 ILH983215 IVD983215 JEZ983215 JOV983215 JYR983215 KIN983215 KSJ983215 LCF983215 LMB983215 LVX983215 MFT983215 MPP983215 MZL983215 NJH983215 NTD983215 OCZ983215 OMV983215 OWR983215 PGN983215 PQJ983215 QAF983215 QKB983215 QTX983215 RDT983215 RNP983215 RXL983215 SHH983215 SRD983215 TAZ983215 TKV983215 TUR983215 UEN983215 UOJ983215 UYF983215 VIB983215 VRX983215 WBT983215 WLP983215 WVL983215">
      <formula1>0</formula1>
      <formula2>0</formula2>
    </dataValidation>
    <dataValidation allowBlank="1" showInputMessage="1" showErrorMessage="1" prompt="Especificar origen de dicho recurso: Federal, Estatal, Municipal, Particulares." sqref="C178 IY169:IY170 SU169:SU170 ACQ169:ACQ170 AMM169:AMM170 AWI169:AWI170 BGE169:BGE170 BQA169:BQA170 BZW169:BZW170 CJS169:CJS170 CTO169:CTO170 DDK169:DDK170 DNG169:DNG170 DXC169:DXC170 EGY169:EGY170 EQU169:EQU170 FAQ169:FAQ170 FKM169:FKM170 FUI169:FUI170 GEE169:GEE170 GOA169:GOA170 GXW169:GXW170 HHS169:HHS170 HRO169:HRO170 IBK169:IBK170 ILG169:ILG170 IVC169:IVC170 JEY169:JEY170 JOU169:JOU170 JYQ169:JYQ170 KIM169:KIM170 KSI169:KSI170 LCE169:LCE170 LMA169:LMA170 LVW169:LVW170 MFS169:MFS170 MPO169:MPO170 MZK169:MZK170 NJG169:NJG170 NTC169:NTC170 OCY169:OCY170 OMU169:OMU170 OWQ169:OWQ170 PGM169:PGM170 PQI169:PQI170 QAE169:QAE170 QKA169:QKA170 QTW169:QTW170 RDS169:RDS170 RNO169:RNO170 RXK169:RXK170 SHG169:SHG170 SRC169:SRC170 TAY169:TAY170 TKU169:TKU170 TUQ169:TUQ170 UEM169:UEM170 UOI169:UOI170 UYE169:UYE170 VIA169:VIA170 VRW169:VRW170 WBS169:WBS170 WLO169:WLO170 WVK169:WVK170 C65712 IY65705 SU65705 ACQ65705 AMM65705 AWI65705 BGE65705 BQA65705 BZW65705 CJS65705 CTO65705 DDK65705 DNG65705 DXC65705 EGY65705 EQU65705 FAQ65705 FKM65705 FUI65705 GEE65705 GOA65705 GXW65705 HHS65705 HRO65705 IBK65705 ILG65705 IVC65705 JEY65705 JOU65705 JYQ65705 KIM65705 KSI65705 LCE65705 LMA65705 LVW65705 MFS65705 MPO65705 MZK65705 NJG65705 NTC65705 OCY65705 OMU65705 OWQ65705 PGM65705 PQI65705 QAE65705 QKA65705 QTW65705 RDS65705 RNO65705 RXK65705 SHG65705 SRC65705 TAY65705 TKU65705 TUQ65705 UEM65705 UOI65705 UYE65705 VIA65705 VRW65705 WBS65705 WLO65705 WVK65705 C131248 IY131241 SU131241 ACQ131241 AMM131241 AWI131241 BGE131241 BQA131241 BZW131241 CJS131241 CTO131241 DDK131241 DNG131241 DXC131241 EGY131241 EQU131241 FAQ131241 FKM131241 FUI131241 GEE131241 GOA131241 GXW131241 HHS131241 HRO131241 IBK131241 ILG131241 IVC131241 JEY131241 JOU131241 JYQ131241 KIM131241 KSI131241 LCE131241 LMA131241 LVW131241 MFS131241 MPO131241 MZK131241 NJG131241 NTC131241 OCY131241 OMU131241 OWQ131241 PGM131241 PQI131241 QAE131241 QKA131241 QTW131241 RDS131241 RNO131241 RXK131241 SHG131241 SRC131241 TAY131241 TKU131241 TUQ131241 UEM131241 UOI131241 UYE131241 VIA131241 VRW131241 WBS131241 WLO131241 WVK131241 C196784 IY196777 SU196777 ACQ196777 AMM196777 AWI196777 BGE196777 BQA196777 BZW196777 CJS196777 CTO196777 DDK196777 DNG196777 DXC196777 EGY196777 EQU196777 FAQ196777 FKM196777 FUI196777 GEE196777 GOA196777 GXW196777 HHS196777 HRO196777 IBK196777 ILG196777 IVC196777 JEY196777 JOU196777 JYQ196777 KIM196777 KSI196777 LCE196777 LMA196777 LVW196777 MFS196777 MPO196777 MZK196777 NJG196777 NTC196777 OCY196777 OMU196777 OWQ196777 PGM196777 PQI196777 QAE196777 QKA196777 QTW196777 RDS196777 RNO196777 RXK196777 SHG196777 SRC196777 TAY196777 TKU196777 TUQ196777 UEM196777 UOI196777 UYE196777 VIA196777 VRW196777 WBS196777 WLO196777 WVK196777 C262320 IY262313 SU262313 ACQ262313 AMM262313 AWI262313 BGE262313 BQA262313 BZW262313 CJS262313 CTO262313 DDK262313 DNG262313 DXC262313 EGY262313 EQU262313 FAQ262313 FKM262313 FUI262313 GEE262313 GOA262313 GXW262313 HHS262313 HRO262313 IBK262313 ILG262313 IVC262313 JEY262313 JOU262313 JYQ262313 KIM262313 KSI262313 LCE262313 LMA262313 LVW262313 MFS262313 MPO262313 MZK262313 NJG262313 NTC262313 OCY262313 OMU262313 OWQ262313 PGM262313 PQI262313 QAE262313 QKA262313 QTW262313 RDS262313 RNO262313 RXK262313 SHG262313 SRC262313 TAY262313 TKU262313 TUQ262313 UEM262313 UOI262313 UYE262313 VIA262313 VRW262313 WBS262313 WLO262313 WVK262313 C327856 IY327849 SU327849 ACQ327849 AMM327849 AWI327849 BGE327849 BQA327849 BZW327849 CJS327849 CTO327849 DDK327849 DNG327849 DXC327849 EGY327849 EQU327849 FAQ327849 FKM327849 FUI327849 GEE327849 GOA327849 GXW327849 HHS327849 HRO327849 IBK327849 ILG327849 IVC327849 JEY327849 JOU327849 JYQ327849 KIM327849 KSI327849 LCE327849 LMA327849 LVW327849 MFS327849 MPO327849 MZK327849 NJG327849 NTC327849 OCY327849 OMU327849 OWQ327849 PGM327849 PQI327849 QAE327849 QKA327849 QTW327849 RDS327849 RNO327849 RXK327849 SHG327849 SRC327849 TAY327849 TKU327849 TUQ327849 UEM327849 UOI327849 UYE327849 VIA327849 VRW327849 WBS327849 WLO327849 WVK327849 C393392 IY393385 SU393385 ACQ393385 AMM393385 AWI393385 BGE393385 BQA393385 BZW393385 CJS393385 CTO393385 DDK393385 DNG393385 DXC393385 EGY393385 EQU393385 FAQ393385 FKM393385 FUI393385 GEE393385 GOA393385 GXW393385 HHS393385 HRO393385 IBK393385 ILG393385 IVC393385 JEY393385 JOU393385 JYQ393385 KIM393385 KSI393385 LCE393385 LMA393385 LVW393385 MFS393385 MPO393385 MZK393385 NJG393385 NTC393385 OCY393385 OMU393385 OWQ393385 PGM393385 PQI393385 QAE393385 QKA393385 QTW393385 RDS393385 RNO393385 RXK393385 SHG393385 SRC393385 TAY393385 TKU393385 TUQ393385 UEM393385 UOI393385 UYE393385 VIA393385 VRW393385 WBS393385 WLO393385 WVK393385 C458928 IY458921 SU458921 ACQ458921 AMM458921 AWI458921 BGE458921 BQA458921 BZW458921 CJS458921 CTO458921 DDK458921 DNG458921 DXC458921 EGY458921 EQU458921 FAQ458921 FKM458921 FUI458921 GEE458921 GOA458921 GXW458921 HHS458921 HRO458921 IBK458921 ILG458921 IVC458921 JEY458921 JOU458921 JYQ458921 KIM458921 KSI458921 LCE458921 LMA458921 LVW458921 MFS458921 MPO458921 MZK458921 NJG458921 NTC458921 OCY458921 OMU458921 OWQ458921 PGM458921 PQI458921 QAE458921 QKA458921 QTW458921 RDS458921 RNO458921 RXK458921 SHG458921 SRC458921 TAY458921 TKU458921 TUQ458921 UEM458921 UOI458921 UYE458921 VIA458921 VRW458921 WBS458921 WLO458921 WVK458921 C524464 IY524457 SU524457 ACQ524457 AMM524457 AWI524457 BGE524457 BQA524457 BZW524457 CJS524457 CTO524457 DDK524457 DNG524457 DXC524457 EGY524457 EQU524457 FAQ524457 FKM524457 FUI524457 GEE524457 GOA524457 GXW524457 HHS524457 HRO524457 IBK524457 ILG524457 IVC524457 JEY524457 JOU524457 JYQ524457 KIM524457 KSI524457 LCE524457 LMA524457 LVW524457 MFS524457 MPO524457 MZK524457 NJG524457 NTC524457 OCY524457 OMU524457 OWQ524457 PGM524457 PQI524457 QAE524457 QKA524457 QTW524457 RDS524457 RNO524457 RXK524457 SHG524457 SRC524457 TAY524457 TKU524457 TUQ524457 UEM524457 UOI524457 UYE524457 VIA524457 VRW524457 WBS524457 WLO524457 WVK524457 C590000 IY589993 SU589993 ACQ589993 AMM589993 AWI589993 BGE589993 BQA589993 BZW589993 CJS589993 CTO589993 DDK589993 DNG589993 DXC589993 EGY589993 EQU589993 FAQ589993 FKM589993 FUI589993 GEE589993 GOA589993 GXW589993 HHS589993 HRO589993 IBK589993 ILG589993 IVC589993 JEY589993 JOU589993 JYQ589993 KIM589993 KSI589993 LCE589993 LMA589993 LVW589993 MFS589993 MPO589993 MZK589993 NJG589993 NTC589993 OCY589993 OMU589993 OWQ589993 PGM589993 PQI589993 QAE589993 QKA589993 QTW589993 RDS589993 RNO589993 RXK589993 SHG589993 SRC589993 TAY589993 TKU589993 TUQ589993 UEM589993 UOI589993 UYE589993 VIA589993 VRW589993 WBS589993 WLO589993 WVK589993 C655536 IY655529 SU655529 ACQ655529 AMM655529 AWI655529 BGE655529 BQA655529 BZW655529 CJS655529 CTO655529 DDK655529 DNG655529 DXC655529 EGY655529 EQU655529 FAQ655529 FKM655529 FUI655529 GEE655529 GOA655529 GXW655529 HHS655529 HRO655529 IBK655529 ILG655529 IVC655529 JEY655529 JOU655529 JYQ655529 KIM655529 KSI655529 LCE655529 LMA655529 LVW655529 MFS655529 MPO655529 MZK655529 NJG655529 NTC655529 OCY655529 OMU655529 OWQ655529 PGM655529 PQI655529 QAE655529 QKA655529 QTW655529 RDS655529 RNO655529 RXK655529 SHG655529 SRC655529 TAY655529 TKU655529 TUQ655529 UEM655529 UOI655529 UYE655529 VIA655529 VRW655529 WBS655529 WLO655529 WVK655529 C721072 IY721065 SU721065 ACQ721065 AMM721065 AWI721065 BGE721065 BQA721065 BZW721065 CJS721065 CTO721065 DDK721065 DNG721065 DXC721065 EGY721065 EQU721065 FAQ721065 FKM721065 FUI721065 GEE721065 GOA721065 GXW721065 HHS721065 HRO721065 IBK721065 ILG721065 IVC721065 JEY721065 JOU721065 JYQ721065 KIM721065 KSI721065 LCE721065 LMA721065 LVW721065 MFS721065 MPO721065 MZK721065 NJG721065 NTC721065 OCY721065 OMU721065 OWQ721065 PGM721065 PQI721065 QAE721065 QKA721065 QTW721065 RDS721065 RNO721065 RXK721065 SHG721065 SRC721065 TAY721065 TKU721065 TUQ721065 UEM721065 UOI721065 UYE721065 VIA721065 VRW721065 WBS721065 WLO721065 WVK721065 C786608 IY786601 SU786601 ACQ786601 AMM786601 AWI786601 BGE786601 BQA786601 BZW786601 CJS786601 CTO786601 DDK786601 DNG786601 DXC786601 EGY786601 EQU786601 FAQ786601 FKM786601 FUI786601 GEE786601 GOA786601 GXW786601 HHS786601 HRO786601 IBK786601 ILG786601 IVC786601 JEY786601 JOU786601 JYQ786601 KIM786601 KSI786601 LCE786601 LMA786601 LVW786601 MFS786601 MPO786601 MZK786601 NJG786601 NTC786601 OCY786601 OMU786601 OWQ786601 PGM786601 PQI786601 QAE786601 QKA786601 QTW786601 RDS786601 RNO786601 RXK786601 SHG786601 SRC786601 TAY786601 TKU786601 TUQ786601 UEM786601 UOI786601 UYE786601 VIA786601 VRW786601 WBS786601 WLO786601 WVK786601 C852144 IY852137 SU852137 ACQ852137 AMM852137 AWI852137 BGE852137 BQA852137 BZW852137 CJS852137 CTO852137 DDK852137 DNG852137 DXC852137 EGY852137 EQU852137 FAQ852137 FKM852137 FUI852137 GEE852137 GOA852137 GXW852137 HHS852137 HRO852137 IBK852137 ILG852137 IVC852137 JEY852137 JOU852137 JYQ852137 KIM852137 KSI852137 LCE852137 LMA852137 LVW852137 MFS852137 MPO852137 MZK852137 NJG852137 NTC852137 OCY852137 OMU852137 OWQ852137 PGM852137 PQI852137 QAE852137 QKA852137 QTW852137 RDS852137 RNO852137 RXK852137 SHG852137 SRC852137 TAY852137 TKU852137 TUQ852137 UEM852137 UOI852137 UYE852137 VIA852137 VRW852137 WBS852137 WLO852137 WVK852137 C917680 IY917673 SU917673 ACQ917673 AMM917673 AWI917673 BGE917673 BQA917673 BZW917673 CJS917673 CTO917673 DDK917673 DNG917673 DXC917673 EGY917673 EQU917673 FAQ917673 FKM917673 FUI917673 GEE917673 GOA917673 GXW917673 HHS917673 HRO917673 IBK917673 ILG917673 IVC917673 JEY917673 JOU917673 JYQ917673 KIM917673 KSI917673 LCE917673 LMA917673 LVW917673 MFS917673 MPO917673 MZK917673 NJG917673 NTC917673 OCY917673 OMU917673 OWQ917673 PGM917673 PQI917673 QAE917673 QKA917673 QTW917673 RDS917673 RNO917673 RXK917673 SHG917673 SRC917673 TAY917673 TKU917673 TUQ917673 UEM917673 UOI917673 UYE917673 VIA917673 VRW917673 WBS917673 WLO917673 WVK917673 C983216 IY983209 SU983209 ACQ983209 AMM983209 AWI983209 BGE983209 BQA983209 BZW983209 CJS983209 CTO983209 DDK983209 DNG983209 DXC983209 EGY983209 EQU983209 FAQ983209 FKM983209 FUI983209 GEE983209 GOA983209 GXW983209 HHS983209 HRO983209 IBK983209 ILG983209 IVC983209 JEY983209 JOU983209 JYQ983209 KIM983209 KSI983209 LCE983209 LMA983209 LVW983209 MFS983209 MPO983209 MZK983209 NJG983209 NTC983209 OCY983209 OMU983209 OWQ983209 PGM983209 PQI983209 QAE983209 QKA983209 QTW983209 RDS983209 RNO983209 RXK983209 SHG983209 SRC983209 TAY983209 TKU983209 TUQ983209 UEM983209 UOI983209 UYE983209 VIA983209 VRW983209 WBS983209 WLO983209 WVK983209 C184 IY177 SU177 ACQ177 AMM177 AWI177 BGE177 BQA177 BZW177 CJS177 CTO177 DDK177 DNG177 DXC177 EGY177 EQU177 FAQ177 FKM177 FUI177 GEE177 GOA177 GXW177 HHS177 HRO177 IBK177 ILG177 IVC177 JEY177 JOU177 JYQ177 KIM177 KSI177 LCE177 LMA177 LVW177 MFS177 MPO177 MZK177 NJG177 NTC177 OCY177 OMU177 OWQ177 PGM177 PQI177 QAE177 QKA177 QTW177 RDS177 RNO177 RXK177 SHG177 SRC177 TAY177 TKU177 TUQ177 UEM177 UOI177 UYE177 VIA177 VRW177 WBS177 WLO177 WVK177 C65718 IY65711 SU65711 ACQ65711 AMM65711 AWI65711 BGE65711 BQA65711 BZW65711 CJS65711 CTO65711 DDK65711 DNG65711 DXC65711 EGY65711 EQU65711 FAQ65711 FKM65711 FUI65711 GEE65711 GOA65711 GXW65711 HHS65711 HRO65711 IBK65711 ILG65711 IVC65711 JEY65711 JOU65711 JYQ65711 KIM65711 KSI65711 LCE65711 LMA65711 LVW65711 MFS65711 MPO65711 MZK65711 NJG65711 NTC65711 OCY65711 OMU65711 OWQ65711 PGM65711 PQI65711 QAE65711 QKA65711 QTW65711 RDS65711 RNO65711 RXK65711 SHG65711 SRC65711 TAY65711 TKU65711 TUQ65711 UEM65711 UOI65711 UYE65711 VIA65711 VRW65711 WBS65711 WLO65711 WVK65711 C131254 IY131247 SU131247 ACQ131247 AMM131247 AWI131247 BGE131247 BQA131247 BZW131247 CJS131247 CTO131247 DDK131247 DNG131247 DXC131247 EGY131247 EQU131247 FAQ131247 FKM131247 FUI131247 GEE131247 GOA131247 GXW131247 HHS131247 HRO131247 IBK131247 ILG131247 IVC131247 JEY131247 JOU131247 JYQ131247 KIM131247 KSI131247 LCE131247 LMA131247 LVW131247 MFS131247 MPO131247 MZK131247 NJG131247 NTC131247 OCY131247 OMU131247 OWQ131247 PGM131247 PQI131247 QAE131247 QKA131247 QTW131247 RDS131247 RNO131247 RXK131247 SHG131247 SRC131247 TAY131247 TKU131247 TUQ131247 UEM131247 UOI131247 UYE131247 VIA131247 VRW131247 WBS131247 WLO131247 WVK131247 C196790 IY196783 SU196783 ACQ196783 AMM196783 AWI196783 BGE196783 BQA196783 BZW196783 CJS196783 CTO196783 DDK196783 DNG196783 DXC196783 EGY196783 EQU196783 FAQ196783 FKM196783 FUI196783 GEE196783 GOA196783 GXW196783 HHS196783 HRO196783 IBK196783 ILG196783 IVC196783 JEY196783 JOU196783 JYQ196783 KIM196783 KSI196783 LCE196783 LMA196783 LVW196783 MFS196783 MPO196783 MZK196783 NJG196783 NTC196783 OCY196783 OMU196783 OWQ196783 PGM196783 PQI196783 QAE196783 QKA196783 QTW196783 RDS196783 RNO196783 RXK196783 SHG196783 SRC196783 TAY196783 TKU196783 TUQ196783 UEM196783 UOI196783 UYE196783 VIA196783 VRW196783 WBS196783 WLO196783 WVK196783 C262326 IY262319 SU262319 ACQ262319 AMM262319 AWI262319 BGE262319 BQA262319 BZW262319 CJS262319 CTO262319 DDK262319 DNG262319 DXC262319 EGY262319 EQU262319 FAQ262319 FKM262319 FUI262319 GEE262319 GOA262319 GXW262319 HHS262319 HRO262319 IBK262319 ILG262319 IVC262319 JEY262319 JOU262319 JYQ262319 KIM262319 KSI262319 LCE262319 LMA262319 LVW262319 MFS262319 MPO262319 MZK262319 NJG262319 NTC262319 OCY262319 OMU262319 OWQ262319 PGM262319 PQI262319 QAE262319 QKA262319 QTW262319 RDS262319 RNO262319 RXK262319 SHG262319 SRC262319 TAY262319 TKU262319 TUQ262319 UEM262319 UOI262319 UYE262319 VIA262319 VRW262319 WBS262319 WLO262319 WVK262319 C327862 IY327855 SU327855 ACQ327855 AMM327855 AWI327855 BGE327855 BQA327855 BZW327855 CJS327855 CTO327855 DDK327855 DNG327855 DXC327855 EGY327855 EQU327855 FAQ327855 FKM327855 FUI327855 GEE327855 GOA327855 GXW327855 HHS327855 HRO327855 IBK327855 ILG327855 IVC327855 JEY327855 JOU327855 JYQ327855 KIM327855 KSI327855 LCE327855 LMA327855 LVW327855 MFS327855 MPO327855 MZK327855 NJG327855 NTC327855 OCY327855 OMU327855 OWQ327855 PGM327855 PQI327855 QAE327855 QKA327855 QTW327855 RDS327855 RNO327855 RXK327855 SHG327855 SRC327855 TAY327855 TKU327855 TUQ327855 UEM327855 UOI327855 UYE327855 VIA327855 VRW327855 WBS327855 WLO327855 WVK327855 C393398 IY393391 SU393391 ACQ393391 AMM393391 AWI393391 BGE393391 BQA393391 BZW393391 CJS393391 CTO393391 DDK393391 DNG393391 DXC393391 EGY393391 EQU393391 FAQ393391 FKM393391 FUI393391 GEE393391 GOA393391 GXW393391 HHS393391 HRO393391 IBK393391 ILG393391 IVC393391 JEY393391 JOU393391 JYQ393391 KIM393391 KSI393391 LCE393391 LMA393391 LVW393391 MFS393391 MPO393391 MZK393391 NJG393391 NTC393391 OCY393391 OMU393391 OWQ393391 PGM393391 PQI393391 QAE393391 QKA393391 QTW393391 RDS393391 RNO393391 RXK393391 SHG393391 SRC393391 TAY393391 TKU393391 TUQ393391 UEM393391 UOI393391 UYE393391 VIA393391 VRW393391 WBS393391 WLO393391 WVK393391 C458934 IY458927 SU458927 ACQ458927 AMM458927 AWI458927 BGE458927 BQA458927 BZW458927 CJS458927 CTO458927 DDK458927 DNG458927 DXC458927 EGY458927 EQU458927 FAQ458927 FKM458927 FUI458927 GEE458927 GOA458927 GXW458927 HHS458927 HRO458927 IBK458927 ILG458927 IVC458927 JEY458927 JOU458927 JYQ458927 KIM458927 KSI458927 LCE458927 LMA458927 LVW458927 MFS458927 MPO458927 MZK458927 NJG458927 NTC458927 OCY458927 OMU458927 OWQ458927 PGM458927 PQI458927 QAE458927 QKA458927 QTW458927 RDS458927 RNO458927 RXK458927 SHG458927 SRC458927 TAY458927 TKU458927 TUQ458927 UEM458927 UOI458927 UYE458927 VIA458927 VRW458927 WBS458927 WLO458927 WVK458927 C524470 IY524463 SU524463 ACQ524463 AMM524463 AWI524463 BGE524463 BQA524463 BZW524463 CJS524463 CTO524463 DDK524463 DNG524463 DXC524463 EGY524463 EQU524463 FAQ524463 FKM524463 FUI524463 GEE524463 GOA524463 GXW524463 HHS524463 HRO524463 IBK524463 ILG524463 IVC524463 JEY524463 JOU524463 JYQ524463 KIM524463 KSI524463 LCE524463 LMA524463 LVW524463 MFS524463 MPO524463 MZK524463 NJG524463 NTC524463 OCY524463 OMU524463 OWQ524463 PGM524463 PQI524463 QAE524463 QKA524463 QTW524463 RDS524463 RNO524463 RXK524463 SHG524463 SRC524463 TAY524463 TKU524463 TUQ524463 UEM524463 UOI524463 UYE524463 VIA524463 VRW524463 WBS524463 WLO524463 WVK524463 C590006 IY589999 SU589999 ACQ589999 AMM589999 AWI589999 BGE589999 BQA589999 BZW589999 CJS589999 CTO589999 DDK589999 DNG589999 DXC589999 EGY589999 EQU589999 FAQ589999 FKM589999 FUI589999 GEE589999 GOA589999 GXW589999 HHS589999 HRO589999 IBK589999 ILG589999 IVC589999 JEY589999 JOU589999 JYQ589999 KIM589999 KSI589999 LCE589999 LMA589999 LVW589999 MFS589999 MPO589999 MZK589999 NJG589999 NTC589999 OCY589999 OMU589999 OWQ589999 PGM589999 PQI589999 QAE589999 QKA589999 QTW589999 RDS589999 RNO589999 RXK589999 SHG589999 SRC589999 TAY589999 TKU589999 TUQ589999 UEM589999 UOI589999 UYE589999 VIA589999 VRW589999 WBS589999 WLO589999 WVK589999 C655542 IY655535 SU655535 ACQ655535 AMM655535 AWI655535 BGE655535 BQA655535 BZW655535 CJS655535 CTO655535 DDK655535 DNG655535 DXC655535 EGY655535 EQU655535 FAQ655535 FKM655535 FUI655535 GEE655535 GOA655535 GXW655535 HHS655535 HRO655535 IBK655535 ILG655535 IVC655535 JEY655535 JOU655535 JYQ655535 KIM655535 KSI655535 LCE655535 LMA655535 LVW655535 MFS655535 MPO655535 MZK655535 NJG655535 NTC655535 OCY655535 OMU655535 OWQ655535 PGM655535 PQI655535 QAE655535 QKA655535 QTW655535 RDS655535 RNO655535 RXK655535 SHG655535 SRC655535 TAY655535 TKU655535 TUQ655535 UEM655535 UOI655535 UYE655535 VIA655535 VRW655535 WBS655535 WLO655535 WVK655535 C721078 IY721071 SU721071 ACQ721071 AMM721071 AWI721071 BGE721071 BQA721071 BZW721071 CJS721071 CTO721071 DDK721071 DNG721071 DXC721071 EGY721071 EQU721071 FAQ721071 FKM721071 FUI721071 GEE721071 GOA721071 GXW721071 HHS721071 HRO721071 IBK721071 ILG721071 IVC721071 JEY721071 JOU721071 JYQ721071 KIM721071 KSI721071 LCE721071 LMA721071 LVW721071 MFS721071 MPO721071 MZK721071 NJG721071 NTC721071 OCY721071 OMU721071 OWQ721071 PGM721071 PQI721071 QAE721071 QKA721071 QTW721071 RDS721071 RNO721071 RXK721071 SHG721071 SRC721071 TAY721071 TKU721071 TUQ721071 UEM721071 UOI721071 UYE721071 VIA721071 VRW721071 WBS721071 WLO721071 WVK721071 C786614 IY786607 SU786607 ACQ786607 AMM786607 AWI786607 BGE786607 BQA786607 BZW786607 CJS786607 CTO786607 DDK786607 DNG786607 DXC786607 EGY786607 EQU786607 FAQ786607 FKM786607 FUI786607 GEE786607 GOA786607 GXW786607 HHS786607 HRO786607 IBK786607 ILG786607 IVC786607 JEY786607 JOU786607 JYQ786607 KIM786607 KSI786607 LCE786607 LMA786607 LVW786607 MFS786607 MPO786607 MZK786607 NJG786607 NTC786607 OCY786607 OMU786607 OWQ786607 PGM786607 PQI786607 QAE786607 QKA786607 QTW786607 RDS786607 RNO786607 RXK786607 SHG786607 SRC786607 TAY786607 TKU786607 TUQ786607 UEM786607 UOI786607 UYE786607 VIA786607 VRW786607 WBS786607 WLO786607 WVK786607 C852150 IY852143 SU852143 ACQ852143 AMM852143 AWI852143 BGE852143 BQA852143 BZW852143 CJS852143 CTO852143 DDK852143 DNG852143 DXC852143 EGY852143 EQU852143 FAQ852143 FKM852143 FUI852143 GEE852143 GOA852143 GXW852143 HHS852143 HRO852143 IBK852143 ILG852143 IVC852143 JEY852143 JOU852143 JYQ852143 KIM852143 KSI852143 LCE852143 LMA852143 LVW852143 MFS852143 MPO852143 MZK852143 NJG852143 NTC852143 OCY852143 OMU852143 OWQ852143 PGM852143 PQI852143 QAE852143 QKA852143 QTW852143 RDS852143 RNO852143 RXK852143 SHG852143 SRC852143 TAY852143 TKU852143 TUQ852143 UEM852143 UOI852143 UYE852143 VIA852143 VRW852143 WBS852143 WLO852143 WVK852143 C917686 IY917679 SU917679 ACQ917679 AMM917679 AWI917679 BGE917679 BQA917679 BZW917679 CJS917679 CTO917679 DDK917679 DNG917679 DXC917679 EGY917679 EQU917679 FAQ917679 FKM917679 FUI917679 GEE917679 GOA917679 GXW917679 HHS917679 HRO917679 IBK917679 ILG917679 IVC917679 JEY917679 JOU917679 JYQ917679 KIM917679 KSI917679 LCE917679 LMA917679 LVW917679 MFS917679 MPO917679 MZK917679 NJG917679 NTC917679 OCY917679 OMU917679 OWQ917679 PGM917679 PQI917679 QAE917679 QKA917679 QTW917679 RDS917679 RNO917679 RXK917679 SHG917679 SRC917679 TAY917679 TKU917679 TUQ917679 UEM917679 UOI917679 UYE917679 VIA917679 VRW917679 WBS917679 WLO917679 WVK917679 C983222 IY983215 SU983215 ACQ983215 AMM983215 AWI983215 BGE983215 BQA983215 BZW983215 CJS983215 CTO983215 DDK983215 DNG983215 DXC983215 EGY983215 EQU983215 FAQ983215 FKM983215 FUI983215 GEE983215 GOA983215 GXW983215 HHS983215 HRO983215 IBK983215 ILG983215 IVC983215 JEY983215 JOU983215 JYQ983215 KIM983215 KSI983215 LCE983215 LMA983215 LVW983215 MFS983215 MPO983215 MZK983215 NJG983215 NTC983215 OCY983215 OMU983215 OWQ983215 PGM983215 PQI983215 QAE983215 QKA983215 QTW983215 RDS983215 RNO983215 RXK983215 SHG983215 SRC983215 TAY983215 TKU983215 TUQ983215 UEM983215 UOI983215 UYE983215 VIA983215 VRW983215 WBS983215 WLO983215 WVK983215 C190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24 IY65717 SU65717 ACQ65717 AMM65717 AWI65717 BGE65717 BQA65717 BZW65717 CJS65717 CTO65717 DDK65717 DNG65717 DXC65717 EGY65717 EQU65717 FAQ65717 FKM65717 FUI65717 GEE65717 GOA65717 GXW65717 HHS65717 HRO65717 IBK65717 ILG65717 IVC65717 JEY65717 JOU65717 JYQ65717 KIM65717 KSI65717 LCE65717 LMA65717 LVW65717 MFS65717 MPO65717 MZK65717 NJG65717 NTC65717 OCY65717 OMU65717 OWQ65717 PGM65717 PQI65717 QAE65717 QKA65717 QTW65717 RDS65717 RNO65717 RXK65717 SHG65717 SRC65717 TAY65717 TKU65717 TUQ65717 UEM65717 UOI65717 UYE65717 VIA65717 VRW65717 WBS65717 WLO65717 WVK65717 C131260 IY131253 SU131253 ACQ131253 AMM131253 AWI131253 BGE131253 BQA131253 BZW131253 CJS131253 CTO131253 DDK131253 DNG131253 DXC131253 EGY131253 EQU131253 FAQ131253 FKM131253 FUI131253 GEE131253 GOA131253 GXW131253 HHS131253 HRO131253 IBK131253 ILG131253 IVC131253 JEY131253 JOU131253 JYQ131253 KIM131253 KSI131253 LCE131253 LMA131253 LVW131253 MFS131253 MPO131253 MZK131253 NJG131253 NTC131253 OCY131253 OMU131253 OWQ131253 PGM131253 PQI131253 QAE131253 QKA131253 QTW131253 RDS131253 RNO131253 RXK131253 SHG131253 SRC131253 TAY131253 TKU131253 TUQ131253 UEM131253 UOI131253 UYE131253 VIA131253 VRW131253 WBS131253 WLO131253 WVK131253 C196796 IY196789 SU196789 ACQ196789 AMM196789 AWI196789 BGE196789 BQA196789 BZW196789 CJS196789 CTO196789 DDK196789 DNG196789 DXC196789 EGY196789 EQU196789 FAQ196789 FKM196789 FUI196789 GEE196789 GOA196789 GXW196789 HHS196789 HRO196789 IBK196789 ILG196789 IVC196789 JEY196789 JOU196789 JYQ196789 KIM196789 KSI196789 LCE196789 LMA196789 LVW196789 MFS196789 MPO196789 MZK196789 NJG196789 NTC196789 OCY196789 OMU196789 OWQ196789 PGM196789 PQI196789 QAE196789 QKA196789 QTW196789 RDS196789 RNO196789 RXK196789 SHG196789 SRC196789 TAY196789 TKU196789 TUQ196789 UEM196789 UOI196789 UYE196789 VIA196789 VRW196789 WBS196789 WLO196789 WVK196789 C262332 IY262325 SU262325 ACQ262325 AMM262325 AWI262325 BGE262325 BQA262325 BZW262325 CJS262325 CTO262325 DDK262325 DNG262325 DXC262325 EGY262325 EQU262325 FAQ262325 FKM262325 FUI262325 GEE262325 GOA262325 GXW262325 HHS262325 HRO262325 IBK262325 ILG262325 IVC262325 JEY262325 JOU262325 JYQ262325 KIM262325 KSI262325 LCE262325 LMA262325 LVW262325 MFS262325 MPO262325 MZK262325 NJG262325 NTC262325 OCY262325 OMU262325 OWQ262325 PGM262325 PQI262325 QAE262325 QKA262325 QTW262325 RDS262325 RNO262325 RXK262325 SHG262325 SRC262325 TAY262325 TKU262325 TUQ262325 UEM262325 UOI262325 UYE262325 VIA262325 VRW262325 WBS262325 WLO262325 WVK262325 C327868 IY327861 SU327861 ACQ327861 AMM327861 AWI327861 BGE327861 BQA327861 BZW327861 CJS327861 CTO327861 DDK327861 DNG327861 DXC327861 EGY327861 EQU327861 FAQ327861 FKM327861 FUI327861 GEE327861 GOA327861 GXW327861 HHS327861 HRO327861 IBK327861 ILG327861 IVC327861 JEY327861 JOU327861 JYQ327861 KIM327861 KSI327861 LCE327861 LMA327861 LVW327861 MFS327861 MPO327861 MZK327861 NJG327861 NTC327861 OCY327861 OMU327861 OWQ327861 PGM327861 PQI327861 QAE327861 QKA327861 QTW327861 RDS327861 RNO327861 RXK327861 SHG327861 SRC327861 TAY327861 TKU327861 TUQ327861 UEM327861 UOI327861 UYE327861 VIA327861 VRW327861 WBS327861 WLO327861 WVK327861 C393404 IY393397 SU393397 ACQ393397 AMM393397 AWI393397 BGE393397 BQA393397 BZW393397 CJS393397 CTO393397 DDK393397 DNG393397 DXC393397 EGY393397 EQU393397 FAQ393397 FKM393397 FUI393397 GEE393397 GOA393397 GXW393397 HHS393397 HRO393397 IBK393397 ILG393397 IVC393397 JEY393397 JOU393397 JYQ393397 KIM393397 KSI393397 LCE393397 LMA393397 LVW393397 MFS393397 MPO393397 MZK393397 NJG393397 NTC393397 OCY393397 OMU393397 OWQ393397 PGM393397 PQI393397 QAE393397 QKA393397 QTW393397 RDS393397 RNO393397 RXK393397 SHG393397 SRC393397 TAY393397 TKU393397 TUQ393397 UEM393397 UOI393397 UYE393397 VIA393397 VRW393397 WBS393397 WLO393397 WVK393397 C458940 IY458933 SU458933 ACQ458933 AMM458933 AWI458933 BGE458933 BQA458933 BZW458933 CJS458933 CTO458933 DDK458933 DNG458933 DXC458933 EGY458933 EQU458933 FAQ458933 FKM458933 FUI458933 GEE458933 GOA458933 GXW458933 HHS458933 HRO458933 IBK458933 ILG458933 IVC458933 JEY458933 JOU458933 JYQ458933 KIM458933 KSI458933 LCE458933 LMA458933 LVW458933 MFS458933 MPO458933 MZK458933 NJG458933 NTC458933 OCY458933 OMU458933 OWQ458933 PGM458933 PQI458933 QAE458933 QKA458933 QTW458933 RDS458933 RNO458933 RXK458933 SHG458933 SRC458933 TAY458933 TKU458933 TUQ458933 UEM458933 UOI458933 UYE458933 VIA458933 VRW458933 WBS458933 WLO458933 WVK458933 C524476 IY524469 SU524469 ACQ524469 AMM524469 AWI524469 BGE524469 BQA524469 BZW524469 CJS524469 CTO524469 DDK524469 DNG524469 DXC524469 EGY524469 EQU524469 FAQ524469 FKM524469 FUI524469 GEE524469 GOA524469 GXW524469 HHS524469 HRO524469 IBK524469 ILG524469 IVC524469 JEY524469 JOU524469 JYQ524469 KIM524469 KSI524469 LCE524469 LMA524469 LVW524469 MFS524469 MPO524469 MZK524469 NJG524469 NTC524469 OCY524469 OMU524469 OWQ524469 PGM524469 PQI524469 QAE524469 QKA524469 QTW524469 RDS524469 RNO524469 RXK524469 SHG524469 SRC524469 TAY524469 TKU524469 TUQ524469 UEM524469 UOI524469 UYE524469 VIA524469 VRW524469 WBS524469 WLO524469 WVK524469 C590012 IY590005 SU590005 ACQ590005 AMM590005 AWI590005 BGE590005 BQA590005 BZW590005 CJS590005 CTO590005 DDK590005 DNG590005 DXC590005 EGY590005 EQU590005 FAQ590005 FKM590005 FUI590005 GEE590005 GOA590005 GXW590005 HHS590005 HRO590005 IBK590005 ILG590005 IVC590005 JEY590005 JOU590005 JYQ590005 KIM590005 KSI590005 LCE590005 LMA590005 LVW590005 MFS590005 MPO590005 MZK590005 NJG590005 NTC590005 OCY590005 OMU590005 OWQ590005 PGM590005 PQI590005 QAE590005 QKA590005 QTW590005 RDS590005 RNO590005 RXK590005 SHG590005 SRC590005 TAY590005 TKU590005 TUQ590005 UEM590005 UOI590005 UYE590005 VIA590005 VRW590005 WBS590005 WLO590005 WVK590005 C655548 IY655541 SU655541 ACQ655541 AMM655541 AWI655541 BGE655541 BQA655541 BZW655541 CJS655541 CTO655541 DDK655541 DNG655541 DXC655541 EGY655541 EQU655541 FAQ655541 FKM655541 FUI655541 GEE655541 GOA655541 GXW655541 HHS655541 HRO655541 IBK655541 ILG655541 IVC655541 JEY655541 JOU655541 JYQ655541 KIM655541 KSI655541 LCE655541 LMA655541 LVW655541 MFS655541 MPO655541 MZK655541 NJG655541 NTC655541 OCY655541 OMU655541 OWQ655541 PGM655541 PQI655541 QAE655541 QKA655541 QTW655541 RDS655541 RNO655541 RXK655541 SHG655541 SRC655541 TAY655541 TKU655541 TUQ655541 UEM655541 UOI655541 UYE655541 VIA655541 VRW655541 WBS655541 WLO655541 WVK655541 C721084 IY721077 SU721077 ACQ721077 AMM721077 AWI721077 BGE721077 BQA721077 BZW721077 CJS721077 CTO721077 DDK721077 DNG721077 DXC721077 EGY721077 EQU721077 FAQ721077 FKM721077 FUI721077 GEE721077 GOA721077 GXW721077 HHS721077 HRO721077 IBK721077 ILG721077 IVC721077 JEY721077 JOU721077 JYQ721077 KIM721077 KSI721077 LCE721077 LMA721077 LVW721077 MFS721077 MPO721077 MZK721077 NJG721077 NTC721077 OCY721077 OMU721077 OWQ721077 PGM721077 PQI721077 QAE721077 QKA721077 QTW721077 RDS721077 RNO721077 RXK721077 SHG721077 SRC721077 TAY721077 TKU721077 TUQ721077 UEM721077 UOI721077 UYE721077 VIA721077 VRW721077 WBS721077 WLO721077 WVK721077 C786620 IY786613 SU786613 ACQ786613 AMM786613 AWI786613 BGE786613 BQA786613 BZW786613 CJS786613 CTO786613 DDK786613 DNG786613 DXC786613 EGY786613 EQU786613 FAQ786613 FKM786613 FUI786613 GEE786613 GOA786613 GXW786613 HHS786613 HRO786613 IBK786613 ILG786613 IVC786613 JEY786613 JOU786613 JYQ786613 KIM786613 KSI786613 LCE786613 LMA786613 LVW786613 MFS786613 MPO786613 MZK786613 NJG786613 NTC786613 OCY786613 OMU786613 OWQ786613 PGM786613 PQI786613 QAE786613 QKA786613 QTW786613 RDS786613 RNO786613 RXK786613 SHG786613 SRC786613 TAY786613 TKU786613 TUQ786613 UEM786613 UOI786613 UYE786613 VIA786613 VRW786613 WBS786613 WLO786613 WVK786613 C852156 IY852149 SU852149 ACQ852149 AMM852149 AWI852149 BGE852149 BQA852149 BZW852149 CJS852149 CTO852149 DDK852149 DNG852149 DXC852149 EGY852149 EQU852149 FAQ852149 FKM852149 FUI852149 GEE852149 GOA852149 GXW852149 HHS852149 HRO852149 IBK852149 ILG852149 IVC852149 JEY852149 JOU852149 JYQ852149 KIM852149 KSI852149 LCE852149 LMA852149 LVW852149 MFS852149 MPO852149 MZK852149 NJG852149 NTC852149 OCY852149 OMU852149 OWQ852149 PGM852149 PQI852149 QAE852149 QKA852149 QTW852149 RDS852149 RNO852149 RXK852149 SHG852149 SRC852149 TAY852149 TKU852149 TUQ852149 UEM852149 UOI852149 UYE852149 VIA852149 VRW852149 WBS852149 WLO852149 WVK852149 C917692 IY917685 SU917685 ACQ917685 AMM917685 AWI917685 BGE917685 BQA917685 BZW917685 CJS917685 CTO917685 DDK917685 DNG917685 DXC917685 EGY917685 EQU917685 FAQ917685 FKM917685 FUI917685 GEE917685 GOA917685 GXW917685 HHS917685 HRO917685 IBK917685 ILG917685 IVC917685 JEY917685 JOU917685 JYQ917685 KIM917685 KSI917685 LCE917685 LMA917685 LVW917685 MFS917685 MPO917685 MZK917685 NJG917685 NTC917685 OCY917685 OMU917685 OWQ917685 PGM917685 PQI917685 QAE917685 QKA917685 QTW917685 RDS917685 RNO917685 RXK917685 SHG917685 SRC917685 TAY917685 TKU917685 TUQ917685 UEM917685 UOI917685 UYE917685 VIA917685 VRW917685 WBS917685 WLO917685 WVK917685 C983228 IY983221 SU983221 ACQ983221 AMM983221 AWI983221 BGE983221 BQA983221 BZW983221 CJS983221 CTO983221 DDK983221 DNG983221 DXC983221 EGY983221 EQU983221 FAQ983221 FKM983221 FUI983221 GEE983221 GOA983221 GXW983221 HHS983221 HRO983221 IBK983221 ILG983221 IVC983221 JEY983221 JOU983221 JYQ983221 KIM983221 KSI983221 LCE983221 LMA983221 LVW983221 MFS983221 MPO983221 MZK983221 NJG983221 NTC983221 OCY983221 OMU983221 OWQ983221 PGM983221 PQI983221 QAE983221 QKA983221 QTW983221 RDS983221 RNO983221 RXK983221 SHG983221 SRC983221 TAY983221 TKU983221 TUQ983221 UEM983221 UOI983221 UYE983221 VIA983221 VRW983221 WBS983221 WLO983221 WVK983221">
      <formula1>0</formula1>
      <formula2>0</formula2>
    </dataValidation>
    <dataValidation allowBlank="1" showInputMessage="1" showErrorMessage="1" prompt="Corresponde al número de la cuenta de acuerdo al Plan de Cuentas emitido por el CONAC (DOF 22/11/2010)." sqref="A140 IW140 SS140 ACO140 AMK140 AWG140 BGC140 BPY140 BZU140 CJQ140 CTM140 DDI140 DNE140 DXA140 EGW140 EQS140 FAO140 FKK140 FUG140 GEC140 GNY140 GXU140 HHQ140 HRM140 IBI140 ILE140 IVA140 JEW140 JOS140 JYO140 KIK140 KSG140 LCC140 LLY140 LVU140 MFQ140 MPM140 MZI140 NJE140 NTA140 OCW140 OMS140 OWO140 PGK140 PQG140 QAC140 QJY140 QTU140 RDQ140 RNM140 RXI140 SHE140 SRA140 TAW140 TKS140 TUO140 UEK140 UOG140 UYC140 VHY140 VRU140 WBQ140 WLM140 WVI140 A65685 IW65678 SS65678 ACO65678 AMK65678 AWG65678 BGC65678 BPY65678 BZU65678 CJQ65678 CTM65678 DDI65678 DNE65678 DXA65678 EGW65678 EQS65678 FAO65678 FKK65678 FUG65678 GEC65678 GNY65678 GXU65678 HHQ65678 HRM65678 IBI65678 ILE65678 IVA65678 JEW65678 JOS65678 JYO65678 KIK65678 KSG65678 LCC65678 LLY65678 LVU65678 MFQ65678 MPM65678 MZI65678 NJE65678 NTA65678 OCW65678 OMS65678 OWO65678 PGK65678 PQG65678 QAC65678 QJY65678 QTU65678 RDQ65678 RNM65678 RXI65678 SHE65678 SRA65678 TAW65678 TKS65678 TUO65678 UEK65678 UOG65678 UYC65678 VHY65678 VRU65678 WBQ65678 WLM65678 WVI65678 A131221 IW131214 SS131214 ACO131214 AMK131214 AWG131214 BGC131214 BPY131214 BZU131214 CJQ131214 CTM131214 DDI131214 DNE131214 DXA131214 EGW131214 EQS131214 FAO131214 FKK131214 FUG131214 GEC131214 GNY131214 GXU131214 HHQ131214 HRM131214 IBI131214 ILE131214 IVA131214 JEW131214 JOS131214 JYO131214 KIK131214 KSG131214 LCC131214 LLY131214 LVU131214 MFQ131214 MPM131214 MZI131214 NJE131214 NTA131214 OCW131214 OMS131214 OWO131214 PGK131214 PQG131214 QAC131214 QJY131214 QTU131214 RDQ131214 RNM131214 RXI131214 SHE131214 SRA131214 TAW131214 TKS131214 TUO131214 UEK131214 UOG131214 UYC131214 VHY131214 VRU131214 WBQ131214 WLM131214 WVI131214 A196757 IW196750 SS196750 ACO196750 AMK196750 AWG196750 BGC196750 BPY196750 BZU196750 CJQ196750 CTM196750 DDI196750 DNE196750 DXA196750 EGW196750 EQS196750 FAO196750 FKK196750 FUG196750 GEC196750 GNY196750 GXU196750 HHQ196750 HRM196750 IBI196750 ILE196750 IVA196750 JEW196750 JOS196750 JYO196750 KIK196750 KSG196750 LCC196750 LLY196750 LVU196750 MFQ196750 MPM196750 MZI196750 NJE196750 NTA196750 OCW196750 OMS196750 OWO196750 PGK196750 PQG196750 QAC196750 QJY196750 QTU196750 RDQ196750 RNM196750 RXI196750 SHE196750 SRA196750 TAW196750 TKS196750 TUO196750 UEK196750 UOG196750 UYC196750 VHY196750 VRU196750 WBQ196750 WLM196750 WVI196750 A262293 IW262286 SS262286 ACO262286 AMK262286 AWG262286 BGC262286 BPY262286 BZU262286 CJQ262286 CTM262286 DDI262286 DNE262286 DXA262286 EGW262286 EQS262286 FAO262286 FKK262286 FUG262286 GEC262286 GNY262286 GXU262286 HHQ262286 HRM262286 IBI262286 ILE262286 IVA262286 JEW262286 JOS262286 JYO262286 KIK262286 KSG262286 LCC262286 LLY262286 LVU262286 MFQ262286 MPM262286 MZI262286 NJE262286 NTA262286 OCW262286 OMS262286 OWO262286 PGK262286 PQG262286 QAC262286 QJY262286 QTU262286 RDQ262286 RNM262286 RXI262286 SHE262286 SRA262286 TAW262286 TKS262286 TUO262286 UEK262286 UOG262286 UYC262286 VHY262286 VRU262286 WBQ262286 WLM262286 WVI262286 A327829 IW327822 SS327822 ACO327822 AMK327822 AWG327822 BGC327822 BPY327822 BZU327822 CJQ327822 CTM327822 DDI327822 DNE327822 DXA327822 EGW327822 EQS327822 FAO327822 FKK327822 FUG327822 GEC327822 GNY327822 GXU327822 HHQ327822 HRM327822 IBI327822 ILE327822 IVA327822 JEW327822 JOS327822 JYO327822 KIK327822 KSG327822 LCC327822 LLY327822 LVU327822 MFQ327822 MPM327822 MZI327822 NJE327822 NTA327822 OCW327822 OMS327822 OWO327822 PGK327822 PQG327822 QAC327822 QJY327822 QTU327822 RDQ327822 RNM327822 RXI327822 SHE327822 SRA327822 TAW327822 TKS327822 TUO327822 UEK327822 UOG327822 UYC327822 VHY327822 VRU327822 WBQ327822 WLM327822 WVI327822 A393365 IW393358 SS393358 ACO393358 AMK393358 AWG393358 BGC393358 BPY393358 BZU393358 CJQ393358 CTM393358 DDI393358 DNE393358 DXA393358 EGW393358 EQS393358 FAO393358 FKK393358 FUG393358 GEC393358 GNY393358 GXU393358 HHQ393358 HRM393358 IBI393358 ILE393358 IVA393358 JEW393358 JOS393358 JYO393358 KIK393358 KSG393358 LCC393358 LLY393358 LVU393358 MFQ393358 MPM393358 MZI393358 NJE393358 NTA393358 OCW393358 OMS393358 OWO393358 PGK393358 PQG393358 QAC393358 QJY393358 QTU393358 RDQ393358 RNM393358 RXI393358 SHE393358 SRA393358 TAW393358 TKS393358 TUO393358 UEK393358 UOG393358 UYC393358 VHY393358 VRU393358 WBQ393358 WLM393358 WVI393358 A458901 IW458894 SS458894 ACO458894 AMK458894 AWG458894 BGC458894 BPY458894 BZU458894 CJQ458894 CTM458894 DDI458894 DNE458894 DXA458894 EGW458894 EQS458894 FAO458894 FKK458894 FUG458894 GEC458894 GNY458894 GXU458894 HHQ458894 HRM458894 IBI458894 ILE458894 IVA458894 JEW458894 JOS458894 JYO458894 KIK458894 KSG458894 LCC458894 LLY458894 LVU458894 MFQ458894 MPM458894 MZI458894 NJE458894 NTA458894 OCW458894 OMS458894 OWO458894 PGK458894 PQG458894 QAC458894 QJY458894 QTU458894 RDQ458894 RNM458894 RXI458894 SHE458894 SRA458894 TAW458894 TKS458894 TUO458894 UEK458894 UOG458894 UYC458894 VHY458894 VRU458894 WBQ458894 WLM458894 WVI458894 A524437 IW524430 SS524430 ACO524430 AMK524430 AWG524430 BGC524430 BPY524430 BZU524430 CJQ524430 CTM524430 DDI524430 DNE524430 DXA524430 EGW524430 EQS524430 FAO524430 FKK524430 FUG524430 GEC524430 GNY524430 GXU524430 HHQ524430 HRM524430 IBI524430 ILE524430 IVA524430 JEW524430 JOS524430 JYO524430 KIK524430 KSG524430 LCC524430 LLY524430 LVU524430 MFQ524430 MPM524430 MZI524430 NJE524430 NTA524430 OCW524430 OMS524430 OWO524430 PGK524430 PQG524430 QAC524430 QJY524430 QTU524430 RDQ524430 RNM524430 RXI524430 SHE524430 SRA524430 TAW524430 TKS524430 TUO524430 UEK524430 UOG524430 UYC524430 VHY524430 VRU524430 WBQ524430 WLM524430 WVI524430 A589973 IW589966 SS589966 ACO589966 AMK589966 AWG589966 BGC589966 BPY589966 BZU589966 CJQ589966 CTM589966 DDI589966 DNE589966 DXA589966 EGW589966 EQS589966 FAO589966 FKK589966 FUG589966 GEC589966 GNY589966 GXU589966 HHQ589966 HRM589966 IBI589966 ILE589966 IVA589966 JEW589966 JOS589966 JYO589966 KIK589966 KSG589966 LCC589966 LLY589966 LVU589966 MFQ589966 MPM589966 MZI589966 NJE589966 NTA589966 OCW589966 OMS589966 OWO589966 PGK589966 PQG589966 QAC589966 QJY589966 QTU589966 RDQ589966 RNM589966 RXI589966 SHE589966 SRA589966 TAW589966 TKS589966 TUO589966 UEK589966 UOG589966 UYC589966 VHY589966 VRU589966 WBQ589966 WLM589966 WVI589966 A655509 IW655502 SS655502 ACO655502 AMK655502 AWG655502 BGC655502 BPY655502 BZU655502 CJQ655502 CTM655502 DDI655502 DNE655502 DXA655502 EGW655502 EQS655502 FAO655502 FKK655502 FUG655502 GEC655502 GNY655502 GXU655502 HHQ655502 HRM655502 IBI655502 ILE655502 IVA655502 JEW655502 JOS655502 JYO655502 KIK655502 KSG655502 LCC655502 LLY655502 LVU655502 MFQ655502 MPM655502 MZI655502 NJE655502 NTA655502 OCW655502 OMS655502 OWO655502 PGK655502 PQG655502 QAC655502 QJY655502 QTU655502 RDQ655502 RNM655502 RXI655502 SHE655502 SRA655502 TAW655502 TKS655502 TUO655502 UEK655502 UOG655502 UYC655502 VHY655502 VRU655502 WBQ655502 WLM655502 WVI655502 A721045 IW721038 SS721038 ACO721038 AMK721038 AWG721038 BGC721038 BPY721038 BZU721038 CJQ721038 CTM721038 DDI721038 DNE721038 DXA721038 EGW721038 EQS721038 FAO721038 FKK721038 FUG721038 GEC721038 GNY721038 GXU721038 HHQ721038 HRM721038 IBI721038 ILE721038 IVA721038 JEW721038 JOS721038 JYO721038 KIK721038 KSG721038 LCC721038 LLY721038 LVU721038 MFQ721038 MPM721038 MZI721038 NJE721038 NTA721038 OCW721038 OMS721038 OWO721038 PGK721038 PQG721038 QAC721038 QJY721038 QTU721038 RDQ721038 RNM721038 RXI721038 SHE721038 SRA721038 TAW721038 TKS721038 TUO721038 UEK721038 UOG721038 UYC721038 VHY721038 VRU721038 WBQ721038 WLM721038 WVI721038 A786581 IW786574 SS786574 ACO786574 AMK786574 AWG786574 BGC786574 BPY786574 BZU786574 CJQ786574 CTM786574 DDI786574 DNE786574 DXA786574 EGW786574 EQS786574 FAO786574 FKK786574 FUG786574 GEC786574 GNY786574 GXU786574 HHQ786574 HRM786574 IBI786574 ILE786574 IVA786574 JEW786574 JOS786574 JYO786574 KIK786574 KSG786574 LCC786574 LLY786574 LVU786574 MFQ786574 MPM786574 MZI786574 NJE786574 NTA786574 OCW786574 OMS786574 OWO786574 PGK786574 PQG786574 QAC786574 QJY786574 QTU786574 RDQ786574 RNM786574 RXI786574 SHE786574 SRA786574 TAW786574 TKS786574 TUO786574 UEK786574 UOG786574 UYC786574 VHY786574 VRU786574 WBQ786574 WLM786574 WVI786574 A852117 IW852110 SS852110 ACO852110 AMK852110 AWG852110 BGC852110 BPY852110 BZU852110 CJQ852110 CTM852110 DDI852110 DNE852110 DXA852110 EGW852110 EQS852110 FAO852110 FKK852110 FUG852110 GEC852110 GNY852110 GXU852110 HHQ852110 HRM852110 IBI852110 ILE852110 IVA852110 JEW852110 JOS852110 JYO852110 KIK852110 KSG852110 LCC852110 LLY852110 LVU852110 MFQ852110 MPM852110 MZI852110 NJE852110 NTA852110 OCW852110 OMS852110 OWO852110 PGK852110 PQG852110 QAC852110 QJY852110 QTU852110 RDQ852110 RNM852110 RXI852110 SHE852110 SRA852110 TAW852110 TKS852110 TUO852110 UEK852110 UOG852110 UYC852110 VHY852110 VRU852110 WBQ852110 WLM852110 WVI852110 A917653 IW917646 SS917646 ACO917646 AMK917646 AWG917646 BGC917646 BPY917646 BZU917646 CJQ917646 CTM917646 DDI917646 DNE917646 DXA917646 EGW917646 EQS917646 FAO917646 FKK917646 FUG917646 GEC917646 GNY917646 GXU917646 HHQ917646 HRM917646 IBI917646 ILE917646 IVA917646 JEW917646 JOS917646 JYO917646 KIK917646 KSG917646 LCC917646 LLY917646 LVU917646 MFQ917646 MPM917646 MZI917646 NJE917646 NTA917646 OCW917646 OMS917646 OWO917646 PGK917646 PQG917646 QAC917646 QJY917646 QTU917646 RDQ917646 RNM917646 RXI917646 SHE917646 SRA917646 TAW917646 TKS917646 TUO917646 UEK917646 UOG917646 UYC917646 VHY917646 VRU917646 WBQ917646 WLM917646 WVI917646 A983189 IW983182 SS983182 ACO983182 AMK983182 AWG983182 BGC983182 BPY983182 BZU983182 CJQ983182 CTM983182 DDI983182 DNE983182 DXA983182 EGW983182 EQS983182 FAO983182 FKK983182 FUG983182 GEC983182 GNY983182 GXU983182 HHQ983182 HRM983182 IBI983182 ILE983182 IVA983182 JEW983182 JOS983182 JYO983182 KIK983182 KSG983182 LCC983182 LLY983182 LVU983182 MFQ983182 MPM983182 MZI983182 NJE983182 NTA983182 OCW983182 OMS983182 OWO983182 PGK983182 PQG983182 QAC983182 QJY983182 QTU983182 RDQ983182 RNM983182 RXI983182 SHE983182 SRA983182 TAW983182 TKS983182 TUO983182 UEK983182 UOG983182 UYC983182 VHY983182 VRU983182 WBQ983182 WLM983182 WVI983182">
      <formula1>0</formula1>
      <formula2>0</formula2>
    </dataValidation>
  </dataValidations>
  <pageMargins left="0.55118110236220474" right="0.47244094488188981" top="0.35" bottom="0.43307086614173229" header="0.51181102362204722" footer="0.35433070866141736"/>
  <pageSetup scale="68"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cp:lastPrinted>2017-07-31T21:57:54Z</cp:lastPrinted>
  <dcterms:created xsi:type="dcterms:W3CDTF">2017-07-31T21:55:09Z</dcterms:created>
  <dcterms:modified xsi:type="dcterms:W3CDTF">2017-07-31T21:58:21Z</dcterms:modified>
</cp:coreProperties>
</file>