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AIE" sheetId="1" r:id="rId1"/>
  </sheets>
  <definedNames>
    <definedName name="_xlnm.Print_Area" localSheetId="0">EAIE!$A$1:$I$29</definedName>
  </definedNames>
  <calcPr calcId="145621"/>
</workbook>
</file>

<file path=xl/calcChain.xml><?xml version="1.0" encoding="utf-8"?>
<calcChain xmlns="http://schemas.openxmlformats.org/spreadsheetml/2006/main">
  <c r="E26" i="1" l="1"/>
  <c r="I25" i="1"/>
  <c r="E25" i="1"/>
  <c r="E24" i="1"/>
  <c r="I23" i="1"/>
  <c r="E23" i="1"/>
  <c r="G22" i="1"/>
  <c r="F22" i="1"/>
  <c r="D22" i="1"/>
  <c r="I21" i="1"/>
  <c r="E21" i="1"/>
  <c r="I20" i="1"/>
  <c r="E20" i="1"/>
  <c r="H20" i="1" s="1"/>
  <c r="I19" i="1"/>
  <c r="E19" i="1"/>
  <c r="F18" i="1"/>
  <c r="D18" i="1"/>
  <c r="I17" i="1"/>
  <c r="E17" i="1"/>
  <c r="G16" i="1"/>
  <c r="F16" i="1"/>
  <c r="D16" i="1"/>
  <c r="I15" i="1"/>
  <c r="E15" i="1"/>
  <c r="F14" i="1"/>
  <c r="D14" i="1"/>
  <c r="I13" i="1"/>
  <c r="E13" i="1"/>
  <c r="I12" i="1"/>
  <c r="F11" i="1"/>
  <c r="D11" i="1"/>
  <c r="D10" i="1" s="1"/>
  <c r="D9" i="1" s="1"/>
  <c r="D28" i="1" s="1"/>
  <c r="E12" i="1"/>
  <c r="H12" i="1" s="1"/>
  <c r="G11" i="1"/>
  <c r="C11" i="1"/>
  <c r="F10" i="1" l="1"/>
  <c r="F9" i="1" s="1"/>
  <c r="F28" i="1" s="1"/>
  <c r="H24" i="1"/>
  <c r="I11" i="1"/>
  <c r="H26" i="1"/>
  <c r="E11" i="1"/>
  <c r="H11" i="1" s="1"/>
  <c r="H13" i="1"/>
  <c r="C14" i="1"/>
  <c r="E14" i="1" s="1"/>
  <c r="G14" i="1"/>
  <c r="H15" i="1"/>
  <c r="C16" i="1"/>
  <c r="E16" i="1" s="1"/>
  <c r="H16" i="1" s="1"/>
  <c r="H17" i="1"/>
  <c r="C18" i="1"/>
  <c r="E18" i="1" s="1"/>
  <c r="G18" i="1"/>
  <c r="H19" i="1"/>
  <c r="H21" i="1"/>
  <c r="C22" i="1"/>
  <c r="E22" i="1" s="1"/>
  <c r="H22" i="1" s="1"/>
  <c r="H23" i="1"/>
  <c r="I24" i="1"/>
  <c r="H25" i="1"/>
  <c r="I26" i="1"/>
  <c r="H14" i="1" l="1"/>
  <c r="I14" i="1"/>
  <c r="G10" i="1"/>
  <c r="H18" i="1"/>
  <c r="I18" i="1"/>
  <c r="I22" i="1"/>
  <c r="I16" i="1"/>
  <c r="C10" i="1"/>
  <c r="I10" i="1" l="1"/>
  <c r="I9" i="1" s="1"/>
  <c r="I28" i="1" s="1"/>
  <c r="E10" i="1"/>
  <c r="C9" i="1"/>
  <c r="C28" i="1" s="1"/>
  <c r="H10" i="1"/>
  <c r="G9" i="1"/>
  <c r="G28" i="1" l="1"/>
  <c r="E28" i="1"/>
  <c r="E9" i="1"/>
  <c r="H9" i="1" s="1"/>
  <c r="H28" i="1" l="1"/>
</calcChain>
</file>

<file path=xl/sharedStrings.xml><?xml version="1.0" encoding="utf-8"?>
<sst xmlns="http://schemas.openxmlformats.org/spreadsheetml/2006/main" count="58" uniqueCount="52">
  <si>
    <t>UNIDAD DE TELEVISIÓN DE GUANAJUATO</t>
  </si>
  <si>
    <t>ESTADO ANALITICO DE INGRESOS PRESUPUESTALES</t>
  </si>
  <si>
    <t>POR CLASIFICACIÓN ECONÓMICA</t>
  </si>
  <si>
    <t xml:space="preserve">                       Fuente del Ingreso                       </t>
  </si>
  <si>
    <t xml:space="preserve"> Ingreso Estimado</t>
  </si>
  <si>
    <t>Ampliaciones y</t>
  </si>
  <si>
    <t>Modificado</t>
  </si>
  <si>
    <t>Devengado</t>
  </si>
  <si>
    <t>Recaudado</t>
  </si>
  <si>
    <t xml:space="preserve"> Avance de </t>
  </si>
  <si>
    <t xml:space="preserve"> Ingresos </t>
  </si>
  <si>
    <t xml:space="preserve">                               CE                               </t>
  </si>
  <si>
    <t xml:space="preserve">                      </t>
  </si>
  <si>
    <t>Reducciones</t>
  </si>
  <si>
    <t>Recaudacion</t>
  </si>
  <si>
    <t>Excedentes</t>
  </si>
  <si>
    <t>INGRESOS</t>
  </si>
  <si>
    <t>INGRESOS CORRIENTES</t>
  </si>
  <si>
    <t>1.1.4</t>
  </si>
  <si>
    <t>DERECHOS, PRODUCTOS Y APROVECHAMIENTOS CORRI</t>
  </si>
  <si>
    <t>1.1.4.2</t>
  </si>
  <si>
    <t>PRODUCTOS CORRIENTES NO INCLUIDOS EN OTROS C</t>
  </si>
  <si>
    <t>1.1.4.3</t>
  </si>
  <si>
    <t>APROVECHAMIENTOS CORRIENTES NO INCLUIDOS EN</t>
  </si>
  <si>
    <t>1.1.5</t>
  </si>
  <si>
    <t>RENTAS DE LA PROPIEDAD</t>
  </si>
  <si>
    <t>1.1.5.4</t>
  </si>
  <si>
    <t>OTROS</t>
  </si>
  <si>
    <t>1.1.6</t>
  </si>
  <si>
    <t>VENTA DE BIENES Y SERVICIOS DE ENTIDADES DEL</t>
  </si>
  <si>
    <t>1.1.6.1</t>
  </si>
  <si>
    <t>VENTA DE ESTABLECIMIENTOS NO DE MERCADO</t>
  </si>
  <si>
    <t>1.1.8</t>
  </si>
  <si>
    <t>TRANSFERENCIAS, ASIGNACIONES Y DONATIVOS COR</t>
  </si>
  <si>
    <t>1.1.8.2</t>
  </si>
  <si>
    <t>DEL SECTOR PÚBLICO</t>
  </si>
  <si>
    <t>1.1.8.2.2</t>
  </si>
  <si>
    <t>DE ENTIDADES FEDERATIVAS</t>
  </si>
  <si>
    <t>1.1.8.2.2.1</t>
  </si>
  <si>
    <t>TRANSFERENCIAS INTERNAS Y ASIGNACIONES</t>
  </si>
  <si>
    <t>INGRESOS DE CAPITAL</t>
  </si>
  <si>
    <t>1.2.4</t>
  </si>
  <si>
    <t>TRANSFERENCIAS, ASIGNACIONES Y DONATIVOS DE</t>
  </si>
  <si>
    <t>1.2.4.2</t>
  </si>
  <si>
    <t>1.2.4.2.2</t>
  </si>
  <si>
    <t>1.2.4.2.2.1</t>
  </si>
  <si>
    <t xml:space="preserve">                    TOTALES                                     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</si>
  <si>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</si>
  <si>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</si>
  <si>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</si>
  <si>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</si>
  <si>
    <t>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</si>
</sst>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2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4" fontId="4" fillId="0" borderId="0" applyFill="0" applyBorder="0" applyAlignment="0" applyProtection="0"/>
    <xf numFmtId="165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6" fontId="4" fillId="0" borderId="0" applyFill="0" applyBorder="0" applyAlignment="0" applyProtection="0"/>
    <xf numFmtId="167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2">
    <xf numFmtId="0" fontId="0" fillId="0" borderId="0" xfId="0"/>
    <xf numFmtId="0" fontId="2" fillId="11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2" fillId="0" borderId="8" xfId="0" applyFont="1" applyBorder="1"/>
    <xf numFmtId="4" fontId="2" fillId="0" borderId="9" xfId="0" applyNumberFormat="1" applyFont="1" applyBorder="1"/>
    <xf numFmtId="10" fontId="2" fillId="0" borderId="9" xfId="1" applyNumberFormat="1" applyFont="1" applyBorder="1"/>
    <xf numFmtId="0" fontId="2" fillId="0" borderId="10" xfId="0" applyFont="1" applyBorder="1"/>
    <xf numFmtId="4" fontId="2" fillId="0" borderId="10" xfId="0" applyNumberFormat="1" applyFont="1" applyBorder="1"/>
    <xf numFmtId="10" fontId="2" fillId="0" borderId="10" xfId="1" applyNumberFormat="1" applyFont="1" applyBorder="1"/>
    <xf numFmtId="4" fontId="0" fillId="0" borderId="0" xfId="0" applyNumberFormat="1"/>
    <xf numFmtId="0" fontId="0" fillId="0" borderId="10" xfId="0" applyBorder="1"/>
    <xf numFmtId="4" fontId="0" fillId="0" borderId="10" xfId="0" applyNumberFormat="1" applyBorder="1"/>
    <xf numFmtId="4" fontId="0" fillId="0" borderId="10" xfId="0" applyNumberFormat="1" applyFont="1" applyBorder="1"/>
    <xf numFmtId="4" fontId="0" fillId="0" borderId="8" xfId="0" applyNumberFormat="1" applyBorder="1"/>
    <xf numFmtId="10" fontId="0" fillId="0" borderId="10" xfId="1" applyNumberFormat="1" applyFont="1" applyBorder="1"/>
    <xf numFmtId="0" fontId="0" fillId="0" borderId="10" xfId="0" applyFont="1" applyBorder="1"/>
    <xf numFmtId="0" fontId="0" fillId="0" borderId="8" xfId="0" applyBorder="1"/>
    <xf numFmtId="0" fontId="2" fillId="0" borderId="11" xfId="0" applyFont="1" applyBorder="1"/>
    <xf numFmtId="4" fontId="2" fillId="0" borderId="11" xfId="0" applyNumberFormat="1" applyFont="1" applyBorder="1"/>
    <xf numFmtId="10" fontId="2" fillId="0" borderId="11" xfId="1" applyNumberFormat="1" applyFont="1" applyBorder="1"/>
    <xf numFmtId="0" fontId="5" fillId="0" borderId="0" xfId="2" applyFont="1" applyFill="1"/>
    <xf numFmtId="0" fontId="6" fillId="0" borderId="0" xfId="2" applyFont="1" applyFill="1"/>
    <xf numFmtId="0" fontId="6" fillId="12" borderId="0" xfId="2" applyFont="1" applyFill="1"/>
    <xf numFmtId="0" fontId="6" fillId="0" borderId="0" xfId="2" applyFont="1"/>
    <xf numFmtId="0" fontId="6" fillId="0" borderId="12" xfId="2" applyFont="1" applyBorder="1"/>
    <xf numFmtId="0" fontId="6" fillId="0" borderId="0" xfId="2" applyFont="1" applyBorder="1"/>
    <xf numFmtId="0" fontId="6" fillId="12" borderId="0" xfId="2" applyFont="1" applyFill="1" applyBorder="1"/>
    <xf numFmtId="0" fontId="6" fillId="12" borderId="13" xfId="2" applyFont="1" applyFill="1" applyBorder="1" applyAlignment="1" applyProtection="1">
      <alignment horizontal="center"/>
      <protection locked="0"/>
    </xf>
    <xf numFmtId="164" fontId="7" fillId="12" borderId="0" xfId="3" applyFont="1" applyFill="1" applyBorder="1" applyAlignment="1" applyProtection="1"/>
    <xf numFmtId="0" fontId="6" fillId="0" borderId="13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7" fillId="12" borderId="0" xfId="2" applyFont="1" applyFill="1" applyBorder="1" applyAlignment="1" applyProtection="1">
      <alignment horizontal="center" vertical="top" wrapText="1"/>
      <protection locked="0"/>
    </xf>
    <xf numFmtId="164" fontId="7" fillId="12" borderId="0" xfId="3" applyFont="1" applyFill="1" applyBorder="1" applyAlignment="1" applyProtection="1">
      <alignment vertical="top"/>
    </xf>
  </cellXfs>
  <cellStyles count="422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2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2" xfId="294"/>
    <cellStyle name="Normal 3 3" xfId="295"/>
    <cellStyle name="Normal 3 4" xfId="296"/>
    <cellStyle name="Normal 3 5" xfId="297"/>
    <cellStyle name="Normal 3 6" xfId="298"/>
    <cellStyle name="Normal 3 7" xfId="299"/>
    <cellStyle name="Normal 3 8" xfId="300"/>
    <cellStyle name="Normal 3 9" xfId="301"/>
    <cellStyle name="Normal 4" xfId="302"/>
    <cellStyle name="Normal 4 10" xfId="303"/>
    <cellStyle name="Normal 4 11" xfId="304"/>
    <cellStyle name="Normal 4 12" xfId="305"/>
    <cellStyle name="Normal 4 13" xfId="306"/>
    <cellStyle name="Normal 4 14" xfId="307"/>
    <cellStyle name="Normal 4 15" xfId="308"/>
    <cellStyle name="Normal 4 16" xfId="309"/>
    <cellStyle name="Normal 4 17" xfId="310"/>
    <cellStyle name="Normal 4 18" xfId="311"/>
    <cellStyle name="Normal 4 19" xfId="312"/>
    <cellStyle name="Normal 4 2" xfId="313"/>
    <cellStyle name="Normal 4 2 2" xfId="314"/>
    <cellStyle name="Normal 4 20" xfId="315"/>
    <cellStyle name="Normal 4 21" xfId="316"/>
    <cellStyle name="Normal 4 22" xfId="317"/>
    <cellStyle name="Normal 4 3" xfId="318"/>
    <cellStyle name="Normal 4 3 2" xfId="319"/>
    <cellStyle name="Normal 4 4" xfId="320"/>
    <cellStyle name="Normal 4 4 2" xfId="321"/>
    <cellStyle name="Normal 4 5" xfId="322"/>
    <cellStyle name="Normal 4 5 2" xfId="323"/>
    <cellStyle name="Normal 4 6" xfId="324"/>
    <cellStyle name="Normal 4 7" xfId="325"/>
    <cellStyle name="Normal 4 8" xfId="326"/>
    <cellStyle name="Normal 4 9" xfId="327"/>
    <cellStyle name="Normal 5" xfId="328"/>
    <cellStyle name="Normal 5 10" xfId="329"/>
    <cellStyle name="Normal 5 10 2" xfId="330"/>
    <cellStyle name="Normal 5 11" xfId="331"/>
    <cellStyle name="Normal 5 11 2" xfId="332"/>
    <cellStyle name="Normal 5 12" xfId="333"/>
    <cellStyle name="Normal 5 12 2" xfId="334"/>
    <cellStyle name="Normal 5 13" xfId="335"/>
    <cellStyle name="Normal 5 13 2" xfId="336"/>
    <cellStyle name="Normal 5 14" xfId="337"/>
    <cellStyle name="Normal 5 14 2" xfId="338"/>
    <cellStyle name="Normal 5 15" xfId="339"/>
    <cellStyle name="Normal 5 15 2" xfId="340"/>
    <cellStyle name="Normal 5 16" xfId="341"/>
    <cellStyle name="Normal 5 16 2" xfId="342"/>
    <cellStyle name="Normal 5 17" xfId="343"/>
    <cellStyle name="Normal 5 17 2" xfId="344"/>
    <cellStyle name="Normal 5 18" xfId="345"/>
    <cellStyle name="Normal 5 19" xfId="346"/>
    <cellStyle name="Normal 5 2" xfId="347"/>
    <cellStyle name="Normal 5 2 2" xfId="348"/>
    <cellStyle name="Normal 5 20" xfId="349"/>
    <cellStyle name="Normal 5 21" xfId="350"/>
    <cellStyle name="Normal 5 22" xfId="351"/>
    <cellStyle name="Normal 5 3" xfId="352"/>
    <cellStyle name="Normal 5 3 2" xfId="353"/>
    <cellStyle name="Normal 5 3 3" xfId="354"/>
    <cellStyle name="Normal 5 4" xfId="355"/>
    <cellStyle name="Normal 5 4 2" xfId="356"/>
    <cellStyle name="Normal 5 4 3" xfId="357"/>
    <cellStyle name="Normal 5 5" xfId="358"/>
    <cellStyle name="Normal 5 5 2" xfId="359"/>
    <cellStyle name="Normal 5 5 3" xfId="360"/>
    <cellStyle name="Normal 5 6" xfId="361"/>
    <cellStyle name="Normal 5 6 2" xfId="362"/>
    <cellStyle name="Normal 5 7" xfId="363"/>
    <cellStyle name="Normal 5 7 2" xfId="364"/>
    <cellStyle name="Normal 5 7 3" xfId="365"/>
    <cellStyle name="Normal 5 8" xfId="366"/>
    <cellStyle name="Normal 5 8 2" xfId="367"/>
    <cellStyle name="Normal 5 9" xfId="368"/>
    <cellStyle name="Normal 5 9 2" xfId="369"/>
    <cellStyle name="Normal 56" xfId="370"/>
    <cellStyle name="Normal 56 2" xfId="371"/>
    <cellStyle name="Normal 6" xfId="372"/>
    <cellStyle name="Normal 6 2" xfId="373"/>
    <cellStyle name="Normal 6 2 2" xfId="374"/>
    <cellStyle name="Normal 6 3" xfId="375"/>
    <cellStyle name="Normal 6 4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15" xfId="382"/>
    <cellStyle name="Normal 7 16" xfId="383"/>
    <cellStyle name="Normal 7 17" xfId="384"/>
    <cellStyle name="Normal 7 18" xfId="385"/>
    <cellStyle name="Normal 7 19" xfId="386"/>
    <cellStyle name="Normal 7 2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8" xfId="395"/>
    <cellStyle name="Normal 8 2" xfId="396"/>
    <cellStyle name="Normal 9" xfId="397"/>
    <cellStyle name="Normal 9 2" xfId="398"/>
    <cellStyle name="Normal 9 3" xfId="399"/>
    <cellStyle name="Normal 9 4" xfId="400"/>
    <cellStyle name="Notas 2 2" xfId="401"/>
    <cellStyle name="Notas 9" xfId="402"/>
    <cellStyle name="Porcentaje" xfId="1" builtinId="5"/>
    <cellStyle name="Porcentaje 2" xfId="403"/>
    <cellStyle name="Porcentaje 2 2" xfId="404"/>
    <cellStyle name="Porcentual 2" xfId="405"/>
    <cellStyle name="Porcentual 2 2" xfId="406"/>
    <cellStyle name="Porcentual 3" xfId="407"/>
    <cellStyle name="SAPBEXstdItem" xfId="408"/>
    <cellStyle name="Total 10" xfId="409"/>
    <cellStyle name="Total 11" xfId="410"/>
    <cellStyle name="Total 12" xfId="411"/>
    <cellStyle name="Total 13" xfId="412"/>
    <cellStyle name="Total 14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43"/>
  <sheetViews>
    <sheetView tabSelected="1" workbookViewId="0">
      <selection activeCell="G9" sqref="G9"/>
    </sheetView>
  </sheetViews>
  <sheetFormatPr baseColWidth="10" defaultRowHeight="15" x14ac:dyDescent="0.25"/>
  <cols>
    <col min="1" max="1" width="10.42578125" customWidth="1"/>
    <col min="2" max="2" width="49.85546875" customWidth="1"/>
    <col min="3" max="3" width="14.42578125" customWidth="1"/>
    <col min="4" max="4" width="13.140625" customWidth="1"/>
    <col min="5" max="5" width="13.7109375" bestFit="1" customWidth="1"/>
    <col min="6" max="6" width="12.7109375" bestFit="1" customWidth="1"/>
    <col min="7" max="7" width="16.42578125" bestFit="1" customWidth="1"/>
    <col min="8" max="8" width="11.7109375" customWidth="1"/>
    <col min="9" max="9" width="14.85546875" customWidth="1"/>
    <col min="10" max="10" width="12.7109375" bestFit="1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x14ac:dyDescent="0.25">
      <c r="A4" s="1" t="s">
        <v>51</v>
      </c>
      <c r="B4" s="1"/>
      <c r="C4" s="1"/>
      <c r="D4" s="1"/>
      <c r="E4" s="1"/>
      <c r="F4" s="1"/>
      <c r="G4" s="1"/>
      <c r="H4" s="1"/>
      <c r="I4" s="1"/>
    </row>
    <row r="7" spans="1:10" s="2" customFormat="1" ht="30" x14ac:dyDescent="0.25">
      <c r="A7" s="3" t="s">
        <v>3</v>
      </c>
      <c r="B7" s="4"/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6" t="s">
        <v>10</v>
      </c>
    </row>
    <row r="8" spans="1:10" x14ac:dyDescent="0.25">
      <c r="A8" s="7" t="s">
        <v>11</v>
      </c>
      <c r="B8" s="8"/>
      <c r="C8" s="8" t="s">
        <v>12</v>
      </c>
      <c r="D8" s="9" t="s">
        <v>13</v>
      </c>
      <c r="E8" s="8" t="s">
        <v>12</v>
      </c>
      <c r="F8" s="8" t="s">
        <v>12</v>
      </c>
      <c r="G8" s="8" t="s">
        <v>12</v>
      </c>
      <c r="H8" s="9" t="s">
        <v>14</v>
      </c>
      <c r="I8" s="10" t="s">
        <v>15</v>
      </c>
    </row>
    <row r="9" spans="1:10" x14ac:dyDescent="0.25">
      <c r="A9" s="12">
        <v>1</v>
      </c>
      <c r="B9" s="11" t="s">
        <v>16</v>
      </c>
      <c r="C9" s="13">
        <f>+C10+C22</f>
        <v>95366878</v>
      </c>
      <c r="D9" s="13">
        <f>+D10+D22</f>
        <v>-26386161.620000001</v>
      </c>
      <c r="E9" s="13">
        <f t="shared" ref="E9:I9" si="0">+E10+E22</f>
        <v>68980716.379999995</v>
      </c>
      <c r="F9" s="13">
        <f t="shared" si="0"/>
        <v>68698797.109999999</v>
      </c>
      <c r="G9" s="13">
        <f t="shared" si="0"/>
        <v>68698797.109999999</v>
      </c>
      <c r="H9" s="14">
        <f t="shared" ref="H9:H28" si="1">+G9/E9</f>
        <v>0.9959130712930413</v>
      </c>
      <c r="I9" s="13">
        <f t="shared" si="0"/>
        <v>-26668080.890000001</v>
      </c>
    </row>
    <row r="10" spans="1:10" x14ac:dyDescent="0.25">
      <c r="A10" s="15">
        <v>1.1000000000000001</v>
      </c>
      <c r="B10" s="15" t="s">
        <v>17</v>
      </c>
      <c r="C10" s="16">
        <f>+C11+C16+C18+C14</f>
        <v>57752878</v>
      </c>
      <c r="D10" s="16">
        <f>+D11+D16+D18+D14</f>
        <v>443363</v>
      </c>
      <c r="E10" s="16">
        <f t="shared" ref="E10:E26" si="2">+C10+D10</f>
        <v>58196241</v>
      </c>
      <c r="F10" s="16">
        <f>+F11+F16+F18+F14</f>
        <v>57914321.729999997</v>
      </c>
      <c r="G10" s="16">
        <f>+G11+G16+G18+G14</f>
        <v>57914321.729999997</v>
      </c>
      <c r="H10" s="17">
        <f t="shared" si="1"/>
        <v>0.99515571340767517</v>
      </c>
      <c r="I10" s="16">
        <f>+I11+I16+I18+I14</f>
        <v>161443.72999999777</v>
      </c>
      <c r="J10" s="18"/>
    </row>
    <row r="11" spans="1:10" x14ac:dyDescent="0.25">
      <c r="A11" s="15" t="s">
        <v>18</v>
      </c>
      <c r="B11" s="15" t="s">
        <v>19</v>
      </c>
      <c r="C11" s="16">
        <f>+C12+C13</f>
        <v>132000</v>
      </c>
      <c r="D11" s="16">
        <f>+D12+D13</f>
        <v>238951.63</v>
      </c>
      <c r="E11" s="16">
        <f t="shared" si="2"/>
        <v>370951.63</v>
      </c>
      <c r="F11" s="16">
        <f>+F12+F13</f>
        <v>370951.63</v>
      </c>
      <c r="G11" s="16">
        <f>+G12+G13</f>
        <v>370951.63</v>
      </c>
      <c r="H11" s="17">
        <f t="shared" si="1"/>
        <v>1</v>
      </c>
      <c r="I11" s="16">
        <f t="shared" ref="I11:I26" si="3">+G11-C11</f>
        <v>238951.63</v>
      </c>
      <c r="J11" s="18"/>
    </row>
    <row r="12" spans="1:10" x14ac:dyDescent="0.25">
      <c r="A12" s="19" t="s">
        <v>20</v>
      </c>
      <c r="B12" s="19" t="s">
        <v>21</v>
      </c>
      <c r="C12" s="20">
        <v>132000</v>
      </c>
      <c r="D12" s="21">
        <v>218381</v>
      </c>
      <c r="E12" s="20">
        <f t="shared" si="2"/>
        <v>350381</v>
      </c>
      <c r="F12" s="20">
        <v>350381</v>
      </c>
      <c r="G12" s="22">
        <v>350381</v>
      </c>
      <c r="H12" s="23">
        <f t="shared" si="1"/>
        <v>1</v>
      </c>
      <c r="I12" s="21">
        <f t="shared" si="3"/>
        <v>218381</v>
      </c>
    </row>
    <row r="13" spans="1:10" x14ac:dyDescent="0.25">
      <c r="A13" s="19" t="s">
        <v>22</v>
      </c>
      <c r="B13" s="19" t="s">
        <v>23</v>
      </c>
      <c r="C13" s="20">
        <v>0</v>
      </c>
      <c r="D13" s="21">
        <v>20570.63</v>
      </c>
      <c r="E13" s="20">
        <f t="shared" si="2"/>
        <v>20570.63</v>
      </c>
      <c r="F13" s="20">
        <v>20570.63</v>
      </c>
      <c r="G13" s="22">
        <v>20570.63</v>
      </c>
      <c r="H13" s="23">
        <f t="shared" si="1"/>
        <v>1</v>
      </c>
      <c r="I13" s="21">
        <f t="shared" si="3"/>
        <v>20570.63</v>
      </c>
    </row>
    <row r="14" spans="1:10" x14ac:dyDescent="0.25">
      <c r="A14" s="15" t="s">
        <v>24</v>
      </c>
      <c r="B14" s="11" t="s">
        <v>25</v>
      </c>
      <c r="C14" s="16">
        <f>+C15</f>
        <v>0</v>
      </c>
      <c r="D14" s="16">
        <f>+D15</f>
        <v>144131</v>
      </c>
      <c r="E14" s="16">
        <f t="shared" si="2"/>
        <v>144131</v>
      </c>
      <c r="F14" s="16">
        <f t="shared" ref="F14:G14" si="4">+F15</f>
        <v>144131</v>
      </c>
      <c r="G14" s="16">
        <f t="shared" si="4"/>
        <v>144131</v>
      </c>
      <c r="H14" s="17">
        <f t="shared" si="1"/>
        <v>1</v>
      </c>
      <c r="I14" s="16">
        <f t="shared" si="3"/>
        <v>144131</v>
      </c>
    </row>
    <row r="15" spans="1:10" x14ac:dyDescent="0.25">
      <c r="A15" s="19" t="s">
        <v>26</v>
      </c>
      <c r="B15" s="19" t="s">
        <v>27</v>
      </c>
      <c r="C15" s="20">
        <v>0</v>
      </c>
      <c r="D15" s="21">
        <v>144131</v>
      </c>
      <c r="E15" s="20">
        <f t="shared" si="2"/>
        <v>144131</v>
      </c>
      <c r="F15" s="20">
        <v>144131</v>
      </c>
      <c r="G15" s="22">
        <v>144131</v>
      </c>
      <c r="H15" s="23">
        <f t="shared" si="1"/>
        <v>1</v>
      </c>
      <c r="I15" s="21">
        <f t="shared" si="3"/>
        <v>144131</v>
      </c>
    </row>
    <row r="16" spans="1:10" x14ac:dyDescent="0.25">
      <c r="A16" s="15" t="s">
        <v>28</v>
      </c>
      <c r="B16" s="15" t="s">
        <v>29</v>
      </c>
      <c r="C16" s="16">
        <f>+C17</f>
        <v>9116279</v>
      </c>
      <c r="D16" s="16">
        <f>+D17</f>
        <v>0</v>
      </c>
      <c r="E16" s="16">
        <f t="shared" si="2"/>
        <v>9116279</v>
      </c>
      <c r="F16" s="16">
        <f t="shared" ref="F16:G16" si="5">+F17</f>
        <v>8834359.7300000004</v>
      </c>
      <c r="G16" s="16">
        <f t="shared" si="5"/>
        <v>8834359.7300000004</v>
      </c>
      <c r="H16" s="17">
        <f t="shared" si="1"/>
        <v>0.96907518188067743</v>
      </c>
      <c r="I16" s="16">
        <f t="shared" si="3"/>
        <v>-281919.26999999955</v>
      </c>
    </row>
    <row r="17" spans="1:9" x14ac:dyDescent="0.25">
      <c r="A17" s="19" t="s">
        <v>30</v>
      </c>
      <c r="B17" s="19" t="s">
        <v>31</v>
      </c>
      <c r="C17" s="20">
        <v>9116279</v>
      </c>
      <c r="D17" s="21">
        <v>0</v>
      </c>
      <c r="E17" s="20">
        <f t="shared" si="2"/>
        <v>9116279</v>
      </c>
      <c r="F17" s="20">
        <v>8834359.7300000004</v>
      </c>
      <c r="G17" s="22">
        <v>8834359.7300000004</v>
      </c>
      <c r="H17" s="23">
        <f t="shared" si="1"/>
        <v>0.96907518188067743</v>
      </c>
      <c r="I17" s="21">
        <f t="shared" si="3"/>
        <v>-281919.26999999955</v>
      </c>
    </row>
    <row r="18" spans="1:9" x14ac:dyDescent="0.25">
      <c r="A18" s="15" t="s">
        <v>32</v>
      </c>
      <c r="B18" s="15" t="s">
        <v>33</v>
      </c>
      <c r="C18" s="16">
        <f>+C19</f>
        <v>48504599</v>
      </c>
      <c r="D18" s="16">
        <f>+D19</f>
        <v>60280.37</v>
      </c>
      <c r="E18" s="16">
        <f t="shared" si="2"/>
        <v>48564879.369999997</v>
      </c>
      <c r="F18" s="16">
        <f t="shared" ref="F18:G18" si="6">+F19</f>
        <v>48564879.369999997</v>
      </c>
      <c r="G18" s="16">
        <f t="shared" si="6"/>
        <v>48564879.369999997</v>
      </c>
      <c r="H18" s="17">
        <f t="shared" si="1"/>
        <v>1</v>
      </c>
      <c r="I18" s="16">
        <f t="shared" si="3"/>
        <v>60280.369999997318</v>
      </c>
    </row>
    <row r="19" spans="1:9" x14ac:dyDescent="0.25">
      <c r="A19" s="19" t="s">
        <v>34</v>
      </c>
      <c r="B19" s="19" t="s">
        <v>35</v>
      </c>
      <c r="C19" s="20">
        <v>48504599</v>
      </c>
      <c r="D19" s="21">
        <v>60280.37</v>
      </c>
      <c r="E19" s="20">
        <f t="shared" si="2"/>
        <v>48564879.369999997</v>
      </c>
      <c r="F19" s="20">
        <v>48564879.369999997</v>
      </c>
      <c r="G19" s="22">
        <v>48564879.369999997</v>
      </c>
      <c r="H19" s="23">
        <f t="shared" si="1"/>
        <v>1</v>
      </c>
      <c r="I19" s="21">
        <f t="shared" si="3"/>
        <v>60280.369999997318</v>
      </c>
    </row>
    <row r="20" spans="1:9" x14ac:dyDescent="0.25">
      <c r="A20" s="19" t="s">
        <v>36</v>
      </c>
      <c r="B20" s="19" t="s">
        <v>37</v>
      </c>
      <c r="C20" s="20">
        <v>48504599</v>
      </c>
      <c r="D20" s="21">
        <v>60280.37</v>
      </c>
      <c r="E20" s="20">
        <f t="shared" si="2"/>
        <v>48564879.369999997</v>
      </c>
      <c r="F20" s="20">
        <v>48564879.369999997</v>
      </c>
      <c r="G20" s="22">
        <v>48564879.369999997</v>
      </c>
      <c r="H20" s="23">
        <f t="shared" si="1"/>
        <v>1</v>
      </c>
      <c r="I20" s="21">
        <f t="shared" si="3"/>
        <v>60280.369999997318</v>
      </c>
    </row>
    <row r="21" spans="1:9" x14ac:dyDescent="0.25">
      <c r="A21" s="19" t="s">
        <v>38</v>
      </c>
      <c r="B21" s="19" t="s">
        <v>39</v>
      </c>
      <c r="C21" s="20">
        <v>48504599</v>
      </c>
      <c r="D21" s="21">
        <v>60280.37</v>
      </c>
      <c r="E21" s="20">
        <f t="shared" si="2"/>
        <v>48564879.369999997</v>
      </c>
      <c r="F21" s="20">
        <v>48564879.369999997</v>
      </c>
      <c r="G21" s="22">
        <v>48564879.369999997</v>
      </c>
      <c r="H21" s="23">
        <f t="shared" si="1"/>
        <v>1</v>
      </c>
      <c r="I21" s="21">
        <f t="shared" si="3"/>
        <v>60280.369999997318</v>
      </c>
    </row>
    <row r="22" spans="1:9" x14ac:dyDescent="0.25">
      <c r="A22" s="15">
        <v>1.2</v>
      </c>
      <c r="B22" s="15" t="s">
        <v>40</v>
      </c>
      <c r="C22" s="16">
        <f>+C23</f>
        <v>37614000</v>
      </c>
      <c r="D22" s="16">
        <f>+D23</f>
        <v>-26829524.620000001</v>
      </c>
      <c r="E22" s="16">
        <f t="shared" si="2"/>
        <v>10784475.379999999</v>
      </c>
      <c r="F22" s="16">
        <f>+F23</f>
        <v>10784475.380000001</v>
      </c>
      <c r="G22" s="16">
        <f>+G23</f>
        <v>10784475.380000001</v>
      </c>
      <c r="H22" s="17">
        <f t="shared" si="1"/>
        <v>1.0000000000000002</v>
      </c>
      <c r="I22" s="16">
        <f t="shared" si="3"/>
        <v>-26829524.619999997</v>
      </c>
    </row>
    <row r="23" spans="1:9" x14ac:dyDescent="0.25">
      <c r="A23" s="19" t="s">
        <v>41</v>
      </c>
      <c r="B23" s="19" t="s">
        <v>42</v>
      </c>
      <c r="C23" s="20">
        <v>37614000</v>
      </c>
      <c r="D23" s="21">
        <v>-26829524.620000001</v>
      </c>
      <c r="E23" s="20">
        <f t="shared" si="2"/>
        <v>10784475.379999999</v>
      </c>
      <c r="F23" s="20">
        <v>10784475.380000001</v>
      </c>
      <c r="G23" s="22">
        <v>10784475.380000001</v>
      </c>
      <c r="H23" s="23">
        <f t="shared" si="1"/>
        <v>1.0000000000000002</v>
      </c>
      <c r="I23" s="21">
        <f t="shared" si="3"/>
        <v>-26829524.619999997</v>
      </c>
    </row>
    <row r="24" spans="1:9" x14ac:dyDescent="0.25">
      <c r="A24" s="19" t="s">
        <v>43</v>
      </c>
      <c r="B24" s="19" t="s">
        <v>35</v>
      </c>
      <c r="C24" s="20">
        <v>37614000</v>
      </c>
      <c r="D24" s="21">
        <v>-26829524.620000001</v>
      </c>
      <c r="E24" s="20">
        <f t="shared" si="2"/>
        <v>10784475.379999999</v>
      </c>
      <c r="F24" s="20">
        <v>10784475.380000001</v>
      </c>
      <c r="G24" s="22">
        <v>10784475.380000001</v>
      </c>
      <c r="H24" s="23">
        <f t="shared" si="1"/>
        <v>1.0000000000000002</v>
      </c>
      <c r="I24" s="21">
        <f t="shared" si="3"/>
        <v>-26829524.619999997</v>
      </c>
    </row>
    <row r="25" spans="1:9" x14ac:dyDescent="0.25">
      <c r="A25" s="19" t="s">
        <v>44</v>
      </c>
      <c r="B25" s="19" t="s">
        <v>37</v>
      </c>
      <c r="C25" s="20">
        <v>37614000</v>
      </c>
      <c r="D25" s="21">
        <v>-26829524.620000001</v>
      </c>
      <c r="E25" s="20">
        <f t="shared" si="2"/>
        <v>10784475.379999999</v>
      </c>
      <c r="F25" s="20">
        <v>10784475.380000001</v>
      </c>
      <c r="G25" s="22">
        <v>10784475.380000001</v>
      </c>
      <c r="H25" s="23">
        <f t="shared" si="1"/>
        <v>1.0000000000000002</v>
      </c>
      <c r="I25" s="21">
        <f t="shared" si="3"/>
        <v>-26829524.619999997</v>
      </c>
    </row>
    <row r="26" spans="1:9" x14ac:dyDescent="0.25">
      <c r="A26" s="19" t="s">
        <v>45</v>
      </c>
      <c r="B26" s="19" t="s">
        <v>39</v>
      </c>
      <c r="C26" s="20">
        <v>37614000</v>
      </c>
      <c r="D26" s="21">
        <v>-26829524.620000001</v>
      </c>
      <c r="E26" s="20">
        <f t="shared" si="2"/>
        <v>10784475.379999999</v>
      </c>
      <c r="F26" s="20">
        <v>10784475.380000001</v>
      </c>
      <c r="G26" s="22">
        <v>10784475.380000001</v>
      </c>
      <c r="H26" s="23">
        <f t="shared" si="1"/>
        <v>1.0000000000000002</v>
      </c>
      <c r="I26" s="21">
        <f t="shared" si="3"/>
        <v>-26829524.619999997</v>
      </c>
    </row>
    <row r="27" spans="1:9" x14ac:dyDescent="0.25">
      <c r="A27" s="19"/>
      <c r="B27" s="19"/>
      <c r="C27" s="19"/>
      <c r="D27" s="24"/>
      <c r="E27" s="19"/>
      <c r="F27" s="20"/>
      <c r="G27" s="25"/>
      <c r="H27" s="19"/>
      <c r="I27" s="19"/>
    </row>
    <row r="28" spans="1:9" x14ac:dyDescent="0.25">
      <c r="A28" s="26" t="s">
        <v>46</v>
      </c>
      <c r="B28" s="26"/>
      <c r="C28" s="27">
        <f>+C9</f>
        <v>95366878</v>
      </c>
      <c r="D28" s="27">
        <f>+D9</f>
        <v>-26386161.620000001</v>
      </c>
      <c r="E28" s="27">
        <f t="shared" ref="E28" si="7">+E10+E22</f>
        <v>68980716.379999995</v>
      </c>
      <c r="F28" s="27">
        <f t="shared" ref="F28:I28" si="8">+F9</f>
        <v>68698797.109999999</v>
      </c>
      <c r="G28" s="27">
        <f t="shared" si="8"/>
        <v>68698797.109999999</v>
      </c>
      <c r="H28" s="28">
        <f t="shared" si="1"/>
        <v>0.9959130712930413</v>
      </c>
      <c r="I28" s="27">
        <f t="shared" si="8"/>
        <v>-26668080.890000001</v>
      </c>
    </row>
    <row r="30" spans="1:9" x14ac:dyDescent="0.25">
      <c r="C30" s="18"/>
    </row>
    <row r="33" spans="1:10" x14ac:dyDescent="0.25">
      <c r="D33" s="18"/>
    </row>
    <row r="35" spans="1:10" x14ac:dyDescent="0.25">
      <c r="A35" s="29" t="s">
        <v>47</v>
      </c>
      <c r="B35" s="30"/>
      <c r="C35" s="30"/>
      <c r="D35" s="30"/>
      <c r="E35" s="30"/>
      <c r="F35" s="30"/>
      <c r="G35" s="30"/>
      <c r="H35" s="30"/>
      <c r="I35" s="30"/>
      <c r="J35" s="31"/>
    </row>
    <row r="36" spans="1:10" x14ac:dyDescent="0.25">
      <c r="A36" s="29" t="s">
        <v>48</v>
      </c>
      <c r="B36" s="30"/>
      <c r="C36" s="30"/>
      <c r="D36" s="30"/>
      <c r="E36" s="30"/>
      <c r="F36" s="30"/>
      <c r="G36" s="30"/>
      <c r="H36" s="30"/>
      <c r="I36" s="30"/>
      <c r="J36" s="31"/>
    </row>
    <row r="37" spans="1:10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1"/>
    </row>
    <row r="38" spans="1:10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1"/>
    </row>
    <row r="39" spans="1:10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1"/>
    </row>
    <row r="40" spans="1:10" x14ac:dyDescent="0.25">
      <c r="A40" s="32"/>
      <c r="B40" s="32"/>
      <c r="C40" s="33"/>
      <c r="D40" s="32"/>
      <c r="E40" s="32"/>
      <c r="F40" s="32"/>
      <c r="G40" s="32"/>
      <c r="H40" s="32"/>
      <c r="I40" s="34"/>
      <c r="J40" s="35"/>
    </row>
    <row r="41" spans="1:10" x14ac:dyDescent="0.25">
      <c r="A41" s="32"/>
      <c r="B41" s="32"/>
      <c r="C41" s="36"/>
      <c r="D41" s="36"/>
      <c r="E41" s="37"/>
      <c r="F41" s="37"/>
      <c r="G41" s="38"/>
      <c r="H41" s="38"/>
      <c r="I41" s="39"/>
      <c r="J41" s="39"/>
    </row>
    <row r="42" spans="1:10" x14ac:dyDescent="0.25">
      <c r="A42" s="32"/>
      <c r="B42" s="32"/>
      <c r="C42" s="40" t="s">
        <v>49</v>
      </c>
      <c r="D42" s="40"/>
      <c r="E42" s="41"/>
      <c r="F42" s="41"/>
      <c r="G42" s="39" t="s">
        <v>50</v>
      </c>
      <c r="H42" s="39"/>
      <c r="I42" s="39"/>
      <c r="J42" s="39"/>
    </row>
    <row r="43" spans="1:10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1"/>
    </row>
  </sheetData>
  <mergeCells count="10">
    <mergeCell ref="C42:D42"/>
    <mergeCell ref="G42:H42"/>
    <mergeCell ref="I42:J42"/>
    <mergeCell ref="A1:I1"/>
    <mergeCell ref="A2:I2"/>
    <mergeCell ref="A3:I3"/>
    <mergeCell ref="A4:I4"/>
    <mergeCell ref="C41:D41"/>
    <mergeCell ref="G41:H41"/>
    <mergeCell ref="I41:J41"/>
  </mergeCells>
  <pageMargins left="0.31496062992125984" right="0.31496062992125984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EAIE</vt:lpstr>
      <vt:lpstr>EAIE!Área_de_impresión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2017-07-26T21:24:29Z</cp:lastPrinted>
  <dcterms:created xsi:type="dcterms:W3CDTF">2017-07-26T21:23:12Z</dcterms:created>
  <dcterms:modified xsi:type="dcterms:W3CDTF">2017-07-26T21:24:32Z</dcterms:modified>
</cp:coreProperties>
</file>